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https://walloniegov-my.sharepoint.com/personal/pascal_degaillier_spw_wallonie_be/Documents/"/>
    </mc:Choice>
  </mc:AlternateContent>
  <xr:revisionPtr revIDLastSave="0" documentId="8_{A07E5373-F6C0-4D13-AA7F-F5AF87ABB686}" xr6:coauthVersionLast="47" xr6:coauthVersionMax="47" xr10:uidLastSave="{00000000-0000-0000-0000-000000000000}"/>
  <bookViews>
    <workbookView xWindow="28680" yWindow="1050" windowWidth="29040" windowHeight="15840" tabRatio="872" xr2:uid="{00000000-000D-0000-FFFF-FFFF00000000}"/>
  </bookViews>
  <sheets>
    <sheet name="Identification du service" sheetId="1" r:id="rId1"/>
    <sheet name="Validation" sheetId="8" state="hidden" r:id="rId2"/>
    <sheet name="Frais de fonctionnement" sheetId="10" r:id="rId3"/>
    <sheet name="Nature de la recette" sheetId="9" r:id="rId4"/>
    <sheet name="Charges de personnel" sheetId="7" r:id="rId5"/>
    <sheet name="Charges d'amortissements" sheetId="5" r:id="rId6"/>
    <sheet name="Listes" sheetId="11" r:id="rId7"/>
    <sheet name="DONNEES" sheetId="13" state="hidden" r:id="rId8"/>
  </sheets>
  <externalReferences>
    <externalReference r:id="rId9"/>
  </externalReferences>
  <definedNames>
    <definedName name="Agrément">#REF!</definedName>
    <definedName name="Aide">Validation!$C$2:$C$5</definedName>
    <definedName name="CAT_AGREM">'Identification du service'!$B$7</definedName>
    <definedName name="codification">Validation!$E$2:$E$5</definedName>
    <definedName name="Exercice_budgétaire">'Identification du service'!$B$5</definedName>
    <definedName name="_xlnm.Print_Titles" localSheetId="4">'Charges de personnel'!$A:$A</definedName>
    <definedName name="Nature_de_la_dépense">Listes!$B$3:$B$63</definedName>
    <definedName name="Nature_de_la_recette">Listes!$E$3:$E$8</definedName>
    <definedName name="NOMS_ZONE_VISAS">DONNEES!$B$90:$B$90</definedName>
    <definedName name="Numéros">[1]Coordonnées!$A$1:$A$28</definedName>
    <definedName name="paiement">Validation!$D$2:$D$4</definedName>
    <definedName name="Référence_PCMN" localSheetId="3">Listes!$D$3:$D$8</definedName>
    <definedName name="Référence_PCMN">'Frais de fonctionnement'!$P$3:$P$64</definedName>
    <definedName name="Reponse">Validation!$B$2:$B$3</definedName>
    <definedName name="sexe">Validation!$A$2:$A$3</definedName>
    <definedName name="_xlnm.Print_Area" localSheetId="5">'Charges d''amortissements'!$A$2:$M$42</definedName>
    <definedName name="_xlnm.Print_Area" localSheetId="4">'Charges de personnel'!$A$1:$R$18</definedName>
    <definedName name="_xlnm.Print_Area" localSheetId="2">'Frais de fonctionnement'!$A$1:$L$30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4" i="13" l="1"/>
  <c r="K54" i="13"/>
  <c r="F2" i="13" l="1"/>
  <c r="G2" i="13"/>
  <c r="K2" i="13"/>
  <c r="B8" i="1" l="1"/>
  <c r="K3" i="13"/>
  <c r="K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G3" i="13"/>
  <c r="G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A3" i="10" l="1"/>
  <c r="A3" i="9"/>
  <c r="A4" i="9"/>
  <c r="A5" i="9"/>
  <c r="A6" i="9"/>
  <c r="A7" i="9"/>
  <c r="A8" i="9"/>
  <c r="A9" i="9"/>
  <c r="A10" i="9"/>
  <c r="A11" i="9"/>
  <c r="A12" i="9"/>
  <c r="A2" i="9"/>
  <c r="A41" i="10" l="1"/>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L4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DGO5 - SWERTS Delphine</author>
    <author>DEFECHE CHRISTOPHE</author>
  </authors>
  <commentList>
    <comment ref="F2" authorId="0" shapeId="0" xr:uid="{00000000-0006-0000-0200-000001000000}">
      <text>
        <r>
          <rPr>
            <b/>
            <sz val="8"/>
            <color indexed="81"/>
            <rFont val="Tahoma"/>
            <family val="2"/>
          </rPr>
          <t>Si ticket de caisse, indiquer "LC" pour livre de caisse</t>
        </r>
        <r>
          <rPr>
            <sz val="8"/>
            <color indexed="81"/>
            <rFont val="Tahoma"/>
            <family val="2"/>
          </rPr>
          <t xml:space="preserve">
</t>
        </r>
      </text>
    </comment>
    <comment ref="Q4" authorId="1" shapeId="0" xr:uid="{00000000-0006-0000-0200-000002000000}">
      <text>
        <r>
          <rPr>
            <b/>
            <sz val="8"/>
            <color indexed="81"/>
            <rFont val="Tahoma"/>
            <family val="2"/>
          </rPr>
          <t>frais inhérents à la sous-traitance de travaux, études,…</t>
        </r>
      </text>
    </comment>
    <comment ref="Q21" authorId="1" shapeId="0" xr:uid="{00000000-0006-0000-0200-000003000000}">
      <text>
        <r>
          <rPr>
            <b/>
            <sz val="8"/>
            <color indexed="81"/>
            <rFont val="Tahoma"/>
            <family val="2"/>
          </rPr>
          <t>lors des assemblées générales, pour l'accueil des usagers, …</t>
        </r>
      </text>
    </comment>
    <comment ref="Q38" authorId="0" shapeId="0" xr:uid="{00000000-0006-0000-0200-000004000000}">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Q40" authorId="1" shapeId="0" xr:uid="{00000000-0006-0000-0200-000005000000}">
      <text>
        <r>
          <rPr>
            <b/>
            <sz val="8"/>
            <color indexed="81"/>
            <rFont val="Tahoma"/>
            <family val="2"/>
          </rPr>
          <t>frais exposés pour l'organisation des ateliers de cuisine, de bricolage, de peinture, ...</t>
        </r>
      </text>
    </comment>
    <comment ref="Q56" authorId="1" shapeId="0" xr:uid="{00000000-0006-0000-0200-000006000000}">
      <text>
        <r>
          <rPr>
            <b/>
            <sz val="8"/>
            <color indexed="81"/>
            <rFont val="Tahoma"/>
            <family val="2"/>
          </rPr>
          <t>précompte immobilier, taxes immondices,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DGO5-TRIBOLET Gérard</author>
    <author>DEFECHE CHRISTOPHE</author>
    <author>DGO5 - SWERTS Delphine</author>
    <author>DGO5 - MAHY Nathalie</author>
    <author>DGO5 - BARTHOLOME Isabelle</author>
  </authors>
  <commentList>
    <comment ref="E2" authorId="0" shapeId="0" xr:uid="{00000000-0006-0000-0400-000001000000}">
      <text>
        <r>
          <rPr>
            <b/>
            <sz val="9"/>
            <color indexed="81"/>
            <rFont val="Tahoma"/>
            <family val="2"/>
          </rPr>
          <t>Ex.: 38h.</t>
        </r>
        <r>
          <rPr>
            <sz val="9"/>
            <color indexed="81"/>
            <rFont val="Tahoma"/>
            <family val="2"/>
          </rPr>
          <t xml:space="preserve">
</t>
        </r>
      </text>
    </comment>
    <comment ref="F2" authorId="1" shapeId="0" xr:uid="{00000000-0006-0000-0400-000002000000}">
      <text>
        <r>
          <rPr>
            <b/>
            <sz val="8"/>
            <color indexed="81"/>
            <rFont val="Tahoma"/>
            <family val="2"/>
          </rPr>
          <t>Un travailleur peut être à temps plein mais son volume de travail réparti sur deux ou plusieurs agréments.
Il convient dès lors de préciser le nombre d'heures réellement à charge de la présente subvention. Exemple : 19/38</t>
        </r>
      </text>
    </comment>
    <comment ref="G2" authorId="1" shapeId="0" xr:uid="{00000000-0006-0000-0400-00000300000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H2" authorId="1" shapeId="0" xr:uid="{00000000-0006-0000-0400-00000400000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I2" authorId="1" shapeId="0" xr:uid="{00000000-0006-0000-0400-000005000000}">
      <text>
        <r>
          <rPr>
            <b/>
            <sz val="8"/>
            <color indexed="81"/>
            <rFont val="Tahoma"/>
            <family val="2"/>
          </rPr>
          <t>Rémunération brute y compris le pécule de vacances, la prime de fin d'année  et le pécule de sortie</t>
        </r>
      </text>
    </comment>
    <comment ref="J2" authorId="2" shapeId="0" xr:uid="{00000000-0006-0000-0400-000006000000}">
      <text>
        <r>
          <rPr>
            <b/>
            <sz val="8"/>
            <color indexed="81"/>
            <rFont val="Tahoma"/>
            <family val="2"/>
          </rPr>
          <t>Cotisations ONSS employeur</t>
        </r>
      </text>
    </comment>
    <comment ref="M2" authorId="3" shapeId="0" xr:uid="{00000000-0006-0000-0400-000007000000}">
      <text>
        <r>
          <rPr>
            <b/>
            <sz val="8"/>
            <color indexed="81"/>
            <rFont val="Tahoma"/>
            <family val="2"/>
          </rPr>
          <t>frais de transport entre le domicile et le lieu de travail repris sur la fiche de salaire.</t>
        </r>
      </text>
    </comment>
    <comment ref="N2" authorId="2" shapeId="0" xr:uid="{00000000-0006-0000-0400-000008000000}">
      <text>
        <r>
          <rPr>
            <b/>
            <sz val="8"/>
            <color indexed="81"/>
            <rFont val="Tahoma"/>
            <family val="2"/>
          </rPr>
          <t>Indiquer le montant "net" réellement pris en charge par l'employeur.</t>
        </r>
        <r>
          <rPr>
            <sz val="8"/>
            <color indexed="81"/>
            <rFont val="Tahoma"/>
            <family val="2"/>
          </rPr>
          <t xml:space="preserve">
</t>
        </r>
      </text>
    </comment>
    <comment ref="O2" authorId="4" shapeId="0" xr:uid="{00000000-0006-0000-0400-000009000000}">
      <text>
        <r>
          <rPr>
            <b/>
            <sz val="9"/>
            <color indexed="81"/>
            <rFont val="Tahoma"/>
            <family val="2"/>
          </rPr>
          <t>Ce montant doit être réparti suivant le temps de travail subventionné.</t>
        </r>
        <r>
          <rPr>
            <sz val="9"/>
            <color indexed="81"/>
            <rFont val="Tahoma"/>
            <family val="2"/>
          </rPr>
          <t xml:space="preserve">
</t>
        </r>
      </text>
    </comment>
    <comment ref="P2" authorId="4" shapeId="0" xr:uid="{00000000-0006-0000-0400-00000A000000}">
      <text>
        <r>
          <rPr>
            <b/>
            <sz val="9"/>
            <color indexed="81"/>
            <rFont val="Tahoma"/>
            <family val="2"/>
          </rPr>
          <t>Ce montant doit être réparti suivant le temps de travail subventionné.</t>
        </r>
        <r>
          <rPr>
            <sz val="9"/>
            <color indexed="81"/>
            <rFont val="Tahoma"/>
            <family val="2"/>
          </rPr>
          <t xml:space="preserve">
</t>
        </r>
      </text>
    </comment>
    <comment ref="Q2" authorId="4" shapeId="0" xr:uid="{00000000-0006-0000-0400-00000B000000}">
      <text>
        <r>
          <rPr>
            <b/>
            <sz val="9"/>
            <color indexed="81"/>
            <rFont val="Tahoma"/>
            <family val="2"/>
          </rPr>
          <t>Ce montant doit être réparti suivant le temps de travail subventionné.</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DEFECHE CHRISTOPHE</author>
    <author>DGO5 - SWERTS Delphine</author>
  </authors>
  <commentList>
    <comment ref="B4" authorId="0" shapeId="0" xr:uid="{00000000-0006-0000-0600-000001000000}">
      <text>
        <r>
          <rPr>
            <b/>
            <sz val="8"/>
            <color indexed="81"/>
            <rFont val="Tahoma"/>
            <family val="2"/>
          </rPr>
          <t>frais inhérents à la sous-traitance de travaux, études,…</t>
        </r>
      </text>
    </comment>
    <comment ref="B21" authorId="0" shapeId="0" xr:uid="{00000000-0006-0000-0600-000002000000}">
      <text>
        <r>
          <rPr>
            <b/>
            <sz val="8"/>
            <color indexed="81"/>
            <rFont val="Tahoma"/>
            <family val="2"/>
          </rPr>
          <t>lors des assemblées générales, pour l'accueil des usagers, …</t>
        </r>
      </text>
    </comment>
    <comment ref="B38" authorId="1" shapeId="0" xr:uid="{00000000-0006-0000-0600-000003000000}">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B40" authorId="0" shapeId="0" xr:uid="{00000000-0006-0000-0600-000004000000}">
      <text>
        <r>
          <rPr>
            <b/>
            <sz val="8"/>
            <color indexed="81"/>
            <rFont val="Tahoma"/>
            <family val="2"/>
          </rPr>
          <t>frais exposés pour l'organisation des ateliers de cuisine, de bricolage, de peinture, ...</t>
        </r>
      </text>
    </comment>
    <comment ref="B56" authorId="0" shapeId="0" xr:uid="{00000000-0006-0000-0600-000005000000}">
      <text>
        <r>
          <rPr>
            <b/>
            <sz val="8"/>
            <color indexed="81"/>
            <rFont val="Tahoma"/>
            <family val="2"/>
          </rPr>
          <t>précompte immobilier, taxes immondices, ...</t>
        </r>
      </text>
    </comment>
  </commentList>
</comments>
</file>

<file path=xl/sharedStrings.xml><?xml version="1.0" encoding="utf-8"?>
<sst xmlns="http://schemas.openxmlformats.org/spreadsheetml/2006/main" count="959" uniqueCount="687">
  <si>
    <t>Numéro d’agrément :</t>
  </si>
  <si>
    <t>Référence
PCMN</t>
  </si>
  <si>
    <t>Nature de la dépense</t>
  </si>
  <si>
    <t>Nom du fournisseur</t>
  </si>
  <si>
    <t>Date de la facture</t>
  </si>
  <si>
    <t>Numéro de la facture</t>
  </si>
  <si>
    <t>Montant de la facture</t>
  </si>
  <si>
    <t>Montant imputé à la subvention</t>
  </si>
  <si>
    <t>Mode de paiement</t>
  </si>
  <si>
    <t>Nom</t>
  </si>
  <si>
    <t>Prénom</t>
  </si>
  <si>
    <t>Données relatives à l'institution subventionnée</t>
  </si>
  <si>
    <t>Sexe</t>
  </si>
  <si>
    <t>Date de paiement</t>
  </si>
  <si>
    <t>Charges locatives et entretiens</t>
  </si>
  <si>
    <t xml:space="preserve">      Location de matériel</t>
  </si>
  <si>
    <t xml:space="preserve">      Petit entretien/Réparation de construction</t>
  </si>
  <si>
    <t xml:space="preserve">      Petit entretien/Réparation de matériel et de mobilier</t>
  </si>
  <si>
    <t>Fournitures</t>
  </si>
  <si>
    <t xml:space="preserve">      Eau/Gaz/Electricité</t>
  </si>
  <si>
    <t xml:space="preserve">      Chauffage</t>
  </si>
  <si>
    <t xml:space="preserve">      Produits d'entretien</t>
  </si>
  <si>
    <t xml:space="preserve">      Livres et documentation</t>
  </si>
  <si>
    <t xml:space="preserve">      Imprimés et fournitures de bureau</t>
  </si>
  <si>
    <t xml:space="preserve">      Fournitures informatiques</t>
  </si>
  <si>
    <t xml:space="preserve">      Frais de photocopies</t>
  </si>
  <si>
    <t xml:space="preserve">      Petit matériel</t>
  </si>
  <si>
    <t xml:space="preserve">      Frais de cafétéria</t>
  </si>
  <si>
    <t>Rétributions de tiers</t>
  </si>
  <si>
    <t xml:space="preserve">      Honoraires Avocats</t>
  </si>
  <si>
    <t xml:space="preserve">      Autres honoraires</t>
  </si>
  <si>
    <t xml:space="preserve">      Secrétariat social</t>
  </si>
  <si>
    <t xml:space="preserve">      Service de nettoyage</t>
  </si>
  <si>
    <t xml:space="preserve">      Assurance incendie</t>
  </si>
  <si>
    <t xml:space="preserve">      Assurance vol</t>
  </si>
  <si>
    <t xml:space="preserve">      Assurance responsabilité civile</t>
  </si>
  <si>
    <t xml:space="preserve">      Autres assurances</t>
  </si>
  <si>
    <t xml:space="preserve">      Formations</t>
  </si>
  <si>
    <t xml:space="preserve">      Autres rétributions de tiers</t>
  </si>
  <si>
    <t xml:space="preserve">      Honoraires Reviseur/Expert-Comptable</t>
  </si>
  <si>
    <t xml:space="preserve">      Honoraires Notaire</t>
  </si>
  <si>
    <t>Transports et frais y afférents</t>
  </si>
  <si>
    <t>Promotion des activités développées</t>
  </si>
  <si>
    <t xml:space="preserve">      Brochures informatives</t>
  </si>
  <si>
    <t xml:space="preserve">      Frais de publicité (pages jaunes, ...)</t>
  </si>
  <si>
    <t xml:space="preserve">      Participation aux foires et expositions</t>
  </si>
  <si>
    <t xml:space="preserve">      Cotisations</t>
  </si>
  <si>
    <t>PTT</t>
  </si>
  <si>
    <t xml:space="preserve">      Téléphone, Fax, Gsm</t>
  </si>
  <si>
    <t xml:space="preserve">      Internet</t>
  </si>
  <si>
    <t xml:space="preserve">      Frais postaux</t>
  </si>
  <si>
    <t xml:space="preserve">      Autres frais de PTT</t>
  </si>
  <si>
    <t>Personnel intérimaire et personnes mises à la disposition de l'association</t>
  </si>
  <si>
    <t>Amortissements, réductions de valeur et provisions pour risques et charges</t>
  </si>
  <si>
    <t>Autres charges d'exploitation</t>
  </si>
  <si>
    <t>Charges fiscales d'exploitation</t>
  </si>
  <si>
    <t>Charges financières</t>
  </si>
  <si>
    <t>Charges des dettes</t>
  </si>
  <si>
    <t>Intérêts, commissions et frais afférents aux dettes</t>
  </si>
  <si>
    <t>657-659</t>
  </si>
  <si>
    <t>Charges financières diverses</t>
  </si>
  <si>
    <t>Frais bancaires</t>
  </si>
  <si>
    <t>Numéro national</t>
  </si>
  <si>
    <t>Référence extrait de compte ou livre de caisse</t>
  </si>
  <si>
    <t>Nature de la recette</t>
  </si>
  <si>
    <t>Travailleur 1</t>
  </si>
  <si>
    <t>Travailleur 2</t>
  </si>
  <si>
    <t>Travailleur 3</t>
  </si>
  <si>
    <t>Travailleur 4</t>
  </si>
  <si>
    <t>Données relatives
au personnel émargeant
à la subvention</t>
  </si>
  <si>
    <t xml:space="preserve">      Autres fournitures diverses </t>
  </si>
  <si>
    <t>Autres</t>
  </si>
  <si>
    <t>Référence   PCMN</t>
  </si>
  <si>
    <t xml:space="preserve">MONTANT TOTAL DÉJÀ AMORTI(EXERCICES ANTERIEURS) </t>
  </si>
  <si>
    <t xml:space="preserve">NUMERO  FACTURE </t>
  </si>
  <si>
    <t xml:space="preserve">DATE  FACTURE </t>
  </si>
  <si>
    <t>POURCENTAGE PRIS
EN CONSIDERATION</t>
  </si>
  <si>
    <t xml:space="preserve">DUREE DE
L'AMORTISSEMEMENT </t>
  </si>
  <si>
    <t xml:space="preserve">TAUX DE
L'AMORTISSEMENT </t>
  </si>
  <si>
    <t xml:space="preserve">ANNEE DU PREMIER
AMORTISSEMENT </t>
  </si>
  <si>
    <t xml:space="preserve">MONTANT AMORTISSEMENT
POUR L'EXERCICE EN COURS </t>
  </si>
  <si>
    <t>Féminin</t>
  </si>
  <si>
    <t>Masculin</t>
  </si>
  <si>
    <t>Réponse</t>
  </si>
  <si>
    <t>Oui</t>
  </si>
  <si>
    <t>Non</t>
  </si>
  <si>
    <t>Aide</t>
  </si>
  <si>
    <t>APE</t>
  </si>
  <si>
    <t>Maribel</t>
  </si>
  <si>
    <t>PTP</t>
  </si>
  <si>
    <t>Ref_pcmn</t>
  </si>
  <si>
    <t>Dep_nature</t>
  </si>
  <si>
    <t>Dep_nomfrs</t>
  </si>
  <si>
    <t>Dep_datefacture</t>
  </si>
  <si>
    <t>Dep_numfacture</t>
  </si>
  <si>
    <t>_Dep_montfacture</t>
  </si>
  <si>
    <t>Dep_montsubv</t>
  </si>
  <si>
    <t>Dep_modepmt</t>
  </si>
  <si>
    <t>Dep_datepmt</t>
  </si>
  <si>
    <t>Dep_refextrait</t>
  </si>
  <si>
    <t>Dep_remarques</t>
  </si>
  <si>
    <t>Id_personnel</t>
  </si>
  <si>
    <t>Id_nom</t>
  </si>
  <si>
    <t>Id_prenom</t>
  </si>
  <si>
    <t>Id_nn</t>
  </si>
  <si>
    <t>Id_regimew</t>
  </si>
  <si>
    <t>Id_repartition</t>
  </si>
  <si>
    <t>Paiement</t>
  </si>
  <si>
    <t>Virement</t>
  </si>
  <si>
    <t>Liquide (caisse)</t>
  </si>
  <si>
    <t xml:space="preserve">      Location de construction</t>
  </si>
  <si>
    <t>Travailleur 5</t>
  </si>
  <si>
    <t>Travailleur 6</t>
  </si>
  <si>
    <t>Travailleur 7</t>
  </si>
  <si>
    <t>Travailleur 8</t>
  </si>
  <si>
    <t>Travailleur 9</t>
  </si>
  <si>
    <t>Travailleur 10</t>
  </si>
  <si>
    <t>Travailleur 11</t>
  </si>
  <si>
    <t>Travailleur 12</t>
  </si>
  <si>
    <t>Travailleur 13</t>
  </si>
  <si>
    <t>Travailleur 14</t>
  </si>
  <si>
    <t>Travailleur 15</t>
  </si>
  <si>
    <t>Travailleur 16</t>
  </si>
  <si>
    <t>Travailleur 17</t>
  </si>
  <si>
    <t>Travailleur 18</t>
  </si>
  <si>
    <t>Travailleur 19</t>
  </si>
  <si>
    <t>Travailleur 20</t>
  </si>
  <si>
    <t>Travailleur 21</t>
  </si>
  <si>
    <t>Travailleur 22</t>
  </si>
  <si>
    <t>Travailleur 23</t>
  </si>
  <si>
    <t>Travailleur 24</t>
  </si>
  <si>
    <t>Travailleur 25</t>
  </si>
  <si>
    <t>Travailleur 26</t>
  </si>
  <si>
    <t>Travailleur 27</t>
  </si>
  <si>
    <t>Travailleur 28</t>
  </si>
  <si>
    <t>Travailleur 29</t>
  </si>
  <si>
    <t>Travailleur 30</t>
  </si>
  <si>
    <t>Travailleur 31</t>
  </si>
  <si>
    <t>Travailleur 32</t>
  </si>
  <si>
    <t>Travailleur 33</t>
  </si>
  <si>
    <t>Travailleur 34</t>
  </si>
  <si>
    <t>Travailleur 35</t>
  </si>
  <si>
    <t>Travailleur 36</t>
  </si>
  <si>
    <t>Travailleur 37</t>
  </si>
  <si>
    <t>Travailleur 38</t>
  </si>
  <si>
    <t>Travailleur 39</t>
  </si>
  <si>
    <t>Travailleur 40</t>
  </si>
  <si>
    <t>Travailleur 41</t>
  </si>
  <si>
    <t>Travailleur 42</t>
  </si>
  <si>
    <t>Travailleur 43</t>
  </si>
  <si>
    <t>Travailleur 44</t>
  </si>
  <si>
    <t>Travailleur 45</t>
  </si>
  <si>
    <t>Travailleur 46</t>
  </si>
  <si>
    <t>Travailleur 47</t>
  </si>
  <si>
    <t>Travailleur 48</t>
  </si>
  <si>
    <t>Travailleur 49</t>
  </si>
  <si>
    <t>Travailleur 50</t>
  </si>
  <si>
    <t>Travailleur 51</t>
  </si>
  <si>
    <t>Travailleur 52</t>
  </si>
  <si>
    <t>Travailleur 53</t>
  </si>
  <si>
    <t>Travailleur 54</t>
  </si>
  <si>
    <t>Travailleur 55</t>
  </si>
  <si>
    <t>Travailleur 56</t>
  </si>
  <si>
    <t>Travailleur 57</t>
  </si>
  <si>
    <t>Travailleur 58</t>
  </si>
  <si>
    <t>Travailleur 59</t>
  </si>
  <si>
    <t>Travailleur 60</t>
  </si>
  <si>
    <t>Travailleur 61</t>
  </si>
  <si>
    <t>Travailleur 62</t>
  </si>
  <si>
    <t>Travailleur 63</t>
  </si>
  <si>
    <t>Travailleur 64</t>
  </si>
  <si>
    <t>Travailleur 65</t>
  </si>
  <si>
    <t>Travailleur 66</t>
  </si>
  <si>
    <t>Travailleur 67</t>
  </si>
  <si>
    <t>Travailleur 68</t>
  </si>
  <si>
    <t>Travailleur 69</t>
  </si>
  <si>
    <t>Travailleur 70</t>
  </si>
  <si>
    <t>Travailleur 71</t>
  </si>
  <si>
    <t>Travailleur 72</t>
  </si>
  <si>
    <t>Travailleur 73</t>
  </si>
  <si>
    <t>Travailleur 74</t>
  </si>
  <si>
    <t>Travailleur 75</t>
  </si>
  <si>
    <t>Travailleur 76</t>
  </si>
  <si>
    <t>Travailleur 77</t>
  </si>
  <si>
    <t>Travailleur 78</t>
  </si>
  <si>
    <t>Travailleur 79</t>
  </si>
  <si>
    <t>Travailleur 80</t>
  </si>
  <si>
    <t>Travailleur 81</t>
  </si>
  <si>
    <t>Travailleur 82</t>
  </si>
  <si>
    <t>Travailleur 83</t>
  </si>
  <si>
    <t>Travailleur 84</t>
  </si>
  <si>
    <t>Travailleur 85</t>
  </si>
  <si>
    <t>Travailleur 86</t>
  </si>
  <si>
    <t>Travailleur 87</t>
  </si>
  <si>
    <t>Travailleur 88</t>
  </si>
  <si>
    <t>Travailleur 89</t>
  </si>
  <si>
    <t>Travailleur 90</t>
  </si>
  <si>
    <t>Travailleur 91</t>
  </si>
  <si>
    <t>Travailleur 92</t>
  </si>
  <si>
    <t>Travailleur 93</t>
  </si>
  <si>
    <t>Travailleur 94</t>
  </si>
  <si>
    <t>Travailleur 95</t>
  </si>
  <si>
    <t>Travailleur 96</t>
  </si>
  <si>
    <t>Travailleur 97</t>
  </si>
  <si>
    <t>Travailleur 98</t>
  </si>
  <si>
    <t>Travailleur 99</t>
  </si>
  <si>
    <t>Travailleur 100</t>
  </si>
  <si>
    <t>Codification</t>
  </si>
  <si>
    <t>10 : Matériel</t>
  </si>
  <si>
    <t>11 : Matériel informatique</t>
  </si>
  <si>
    <t>20 : Mobilier</t>
  </si>
  <si>
    <t>30 : Matériel roulant</t>
  </si>
  <si>
    <t>Amts_Refpcmn</t>
  </si>
  <si>
    <t>Amts_frs</t>
  </si>
  <si>
    <t>Amts_numfact</t>
  </si>
  <si>
    <t>Amts_datefact</t>
  </si>
  <si>
    <t>Amts_pourcentage</t>
  </si>
  <si>
    <t>Amts_duree</t>
  </si>
  <si>
    <t>Amts_tauxamts</t>
  </si>
  <si>
    <t>Amts_1eanneamts</t>
  </si>
  <si>
    <t>Amts_montamorti</t>
  </si>
  <si>
    <t>Amts_montant_N</t>
  </si>
  <si>
    <t>Agent traitant :</t>
  </si>
  <si>
    <t>Services et biens divers</t>
  </si>
  <si>
    <t xml:space="preserve">      Location de mobilier</t>
  </si>
  <si>
    <t xml:space="preserve">      Honoraires généralistes</t>
  </si>
  <si>
    <t xml:space="preserve">      Honoraires animateurs</t>
  </si>
  <si>
    <t>Provisions pour dons et legs avec droit de reprise</t>
  </si>
  <si>
    <t>Provisions à caractère financier</t>
  </si>
  <si>
    <t>Charges exceptionnelles portées à l'actif au titre de frais de restructuration</t>
  </si>
  <si>
    <t>Participation des usagers</t>
  </si>
  <si>
    <t>Contribution des membres</t>
  </si>
  <si>
    <t>Autres subventions perçues Fédération Wallonie-Bruxelles</t>
  </si>
  <si>
    <t>Autres subventions perçues Fédéral</t>
  </si>
  <si>
    <t>Autres subventions perçues Wallonie</t>
  </si>
  <si>
    <t>Autres subventions perçues Autres pouvoirs subsidiants</t>
  </si>
  <si>
    <t>Sous-traitants</t>
  </si>
  <si>
    <t xml:space="preserve">      Autres charges locatives et entretiens</t>
  </si>
  <si>
    <t>Rémunérations, primes pour assurances extra-légale, pensions de retraite et de survie des administrateurs,
gérants et associés actifs qui ne sont pas attribuées en vertu d'un contrat de travail</t>
  </si>
  <si>
    <t>Maribel social</t>
  </si>
  <si>
    <t>Id_maribel</t>
  </si>
  <si>
    <t>Id_APE</t>
  </si>
  <si>
    <t>Id_PTP</t>
  </si>
  <si>
    <t>SUBVENTIONS RECUES D'UNE AUTRE AUTORITE POUR L'ACQUISITION</t>
  </si>
  <si>
    <t>Amts_subv</t>
  </si>
  <si>
    <t>NOM DU FOURNISSEUR :</t>
  </si>
  <si>
    <t>Id_remun_empl</t>
  </si>
  <si>
    <t>Id_ONSS</t>
  </si>
  <si>
    <t>Id_ass_RC</t>
  </si>
  <si>
    <t>Id_servmed</t>
  </si>
  <si>
    <t>Id_Abonsociaux</t>
  </si>
  <si>
    <t>Cotisations ONSS</t>
  </si>
  <si>
    <t>Assurance accident loi - RC</t>
  </si>
  <si>
    <t>Service médical</t>
  </si>
  <si>
    <t>Abonnements sociaux</t>
  </si>
  <si>
    <t>Dep_Docinterne</t>
  </si>
  <si>
    <t>Numéro interne du document</t>
  </si>
  <si>
    <t>Paiment éléctronique</t>
  </si>
  <si>
    <t>Remarques et commentaires</t>
  </si>
  <si>
    <t>Id_chqrepas</t>
  </si>
  <si>
    <t>Chèques repas</t>
  </si>
  <si>
    <t>Dépenses liées aux bénévoles</t>
  </si>
  <si>
    <t xml:space="preserve">      Frais d'activités</t>
  </si>
  <si>
    <t>Récapitulatif des dépenses en matière de subventions octroyées en application du Code wallon de l’action sociale et de la santé, partie décrétale, articles 48 à 65</t>
  </si>
  <si>
    <t>Exercice budgétaire :</t>
  </si>
  <si>
    <t>Amts_bam</t>
  </si>
  <si>
    <t xml:space="preserve">BIEN A AMORTIR </t>
  </si>
  <si>
    <t>Amts_valacq</t>
  </si>
  <si>
    <t>VALEUR D'ACQUISITION DU BIEN</t>
  </si>
  <si>
    <t>Régime de travail
(heures/
semaine)</t>
  </si>
  <si>
    <t>Répartition du temps de travail
(heures/
semaine)</t>
  </si>
  <si>
    <t>Rémunérations travailleurs</t>
  </si>
  <si>
    <t>Id_remarques</t>
  </si>
  <si>
    <t>Id_periodew_in</t>
  </si>
  <si>
    <t>Id_periodew_out</t>
  </si>
  <si>
    <t>Période de travail
(début - du …)</t>
  </si>
  <si>
    <t>Période de travail
(fin - au …)</t>
  </si>
  <si>
    <t xml:space="preserve">Montant </t>
  </si>
  <si>
    <t xml:space="preserve">Date </t>
  </si>
  <si>
    <t xml:space="preserve">Nom </t>
  </si>
  <si>
    <t>BE88 0011 4498 2441</t>
  </si>
  <si>
    <t>BE63 7775 9871 6008</t>
  </si>
  <si>
    <t>BE11 0910 0332 9048</t>
  </si>
  <si>
    <t>BE73 0014 5119 3960</t>
  </si>
  <si>
    <t>BE35 7765 9913 3937</t>
  </si>
  <si>
    <t>BE02 7322 0421 3040</t>
  </si>
  <si>
    <t>BE04 0682 2320 7131</t>
  </si>
  <si>
    <t>BE69 0003 2511 3078</t>
  </si>
  <si>
    <t>BE86 5230 8028 4450</t>
  </si>
  <si>
    <t>BE23 0682 4529 0391</t>
  </si>
  <si>
    <t>BE05 8002 2453 5375</t>
  </si>
  <si>
    <t>BE22 0682 0306 1847</t>
  </si>
  <si>
    <t>BE67 3631 2898 5687</t>
  </si>
  <si>
    <t>BE80 0014 7363 1777</t>
  </si>
  <si>
    <t>BE06 0682 2298 3122</t>
  </si>
  <si>
    <t>BE29 7995 2835 5564</t>
  </si>
  <si>
    <t>BE62 0014 8333 0161</t>
  </si>
  <si>
    <t>BE48 0682 3909 5327</t>
  </si>
  <si>
    <t>BE20 2500 0505 0856</t>
  </si>
  <si>
    <t>BE03 0682 4259 3084</t>
  </si>
  <si>
    <t>LIEGE</t>
  </si>
  <si>
    <t>NIVELLES</t>
  </si>
  <si>
    <t>CHARLEROI</t>
  </si>
  <si>
    <t>HANNUT</t>
  </si>
  <si>
    <t>MALMEDY</t>
  </si>
  <si>
    <t>SERAING</t>
  </si>
  <si>
    <t>HACCOURT</t>
  </si>
  <si>
    <t>GHLIN</t>
  </si>
  <si>
    <t>SPA</t>
  </si>
  <si>
    <t>BOUILLON</t>
  </si>
  <si>
    <t>MONS</t>
  </si>
  <si>
    <t>HORNU</t>
  </si>
  <si>
    <t>VERVIERS</t>
  </si>
  <si>
    <t>ROUX</t>
  </si>
  <si>
    <t>HOTTON</t>
  </si>
  <si>
    <t>COURCELLES</t>
  </si>
  <si>
    <t>Pascal Degaillier</t>
  </si>
  <si>
    <t>081 327 335</t>
  </si>
  <si>
    <t>SPW IAS
Département de l'Action sociale
Direction de l'Action sociale</t>
  </si>
  <si>
    <t>BE78 0910 0097 5786</t>
  </si>
  <si>
    <t>S.I.S. - C.P.A.S. de FLEMALLE</t>
  </si>
  <si>
    <t>Rue de la Vieille Fosse</t>
  </si>
  <si>
    <t>1</t>
  </si>
  <si>
    <t/>
  </si>
  <si>
    <t>FLEMALLE</t>
  </si>
  <si>
    <t>BE16 0910 0096 4874</t>
  </si>
  <si>
    <t>S.I.S. - C.P.A.S. de Mons</t>
  </si>
  <si>
    <t>Chemin de la Procession</t>
  </si>
  <si>
    <t>31</t>
  </si>
  <si>
    <t>BE69 0910 0100 4078</t>
  </si>
  <si>
    <t>S.I.S. - C.P.A.S. de Marche-en-Famenne</t>
  </si>
  <si>
    <t>Boulevard du midi</t>
  </si>
  <si>
    <t>20</t>
  </si>
  <si>
    <t>MARCHE-EN-FAMENNE</t>
  </si>
  <si>
    <t>BE72 0910 0096 8716</t>
  </si>
  <si>
    <t>S.I.S. - C.P.A.S. de CHIMAY "Coup de Pouce"</t>
  </si>
  <si>
    <t>Rue de Boulers</t>
  </si>
  <si>
    <t>Chimay</t>
  </si>
  <si>
    <t>CHIMAY</t>
  </si>
  <si>
    <t>S.I.S. - C.P.A.S. de SOIGNIES</t>
  </si>
  <si>
    <t>Chée de Braine</t>
  </si>
  <si>
    <t>47</t>
  </si>
  <si>
    <t>SOIGNIES</t>
  </si>
  <si>
    <t>BE72 0910 0095 9016</t>
  </si>
  <si>
    <t>S.I.S. - C.P.A.S. de ECAUSSINNES</t>
  </si>
  <si>
    <t>Rue de la Marlière</t>
  </si>
  <si>
    <t>43</t>
  </si>
  <si>
    <t>ECAUSSINNES</t>
  </si>
  <si>
    <t>BE10 0910 0095 7804</t>
  </si>
  <si>
    <t>S.I.S. - C.P.A.S. de COURCELLES</t>
  </si>
  <si>
    <t>Rue Churchill</t>
  </si>
  <si>
    <t>313</t>
  </si>
  <si>
    <t>BE70 0910 0097 9325</t>
  </si>
  <si>
    <t>S.I.S. - C.P.A.S. de Liège "Ferme de la Vache"</t>
  </si>
  <si>
    <t>Rue Pierreuse</t>
  </si>
  <si>
    <t>113/117</t>
  </si>
  <si>
    <t>Liège</t>
  </si>
  <si>
    <t>LIÈGE</t>
  </si>
  <si>
    <t>BE60 0910 0096 4470</t>
  </si>
  <si>
    <t>S.I.S. - C.P.A.S. de Manage</t>
  </si>
  <si>
    <t>Rue du vivier</t>
  </si>
  <si>
    <t>10</t>
  </si>
  <si>
    <t>Manage</t>
  </si>
  <si>
    <t>MANAGE</t>
  </si>
  <si>
    <t>BE55 0910 0097 1544</t>
  </si>
  <si>
    <t>S.I.S. - C.P.A.S. de Amay</t>
  </si>
  <si>
    <t>Allée du Rivage</t>
  </si>
  <si>
    <t>23</t>
  </si>
  <si>
    <t>2a</t>
  </si>
  <si>
    <t>AMAY</t>
  </si>
  <si>
    <t>BE82 0910 0095 4568</t>
  </si>
  <si>
    <t>S.I.S. - C.P.A.S. de CHAPELLE-LEZ-HERLAIMONT</t>
  </si>
  <si>
    <t>Place de L'église</t>
  </si>
  <si>
    <t>24</t>
  </si>
  <si>
    <t>CHAPELLE-LEZ-HERLAIMONT</t>
  </si>
  <si>
    <t>BE86 0910 0096 2450</t>
  </si>
  <si>
    <t>S.I.S. - C.P.A.S. de La Louvière "Ateliers citoyens"</t>
  </si>
  <si>
    <t>Place de la Concorde</t>
  </si>
  <si>
    <t>15</t>
  </si>
  <si>
    <t>LA LOUVIERE</t>
  </si>
  <si>
    <t>LA LOUVIÈRE</t>
  </si>
  <si>
    <t>S.I.S. - C.P.A.S. de La Louvière "Développement personnel"</t>
  </si>
  <si>
    <t>S.I.S. - C.P.A.S. de Liège "Maison de la Citoyenneté"</t>
  </si>
  <si>
    <t>Rue Général Bertrand</t>
  </si>
  <si>
    <t>35</t>
  </si>
  <si>
    <t>BE37 0910 0100 8728</t>
  </si>
  <si>
    <t>S.I.S. - C.P.A.S. de EGHEZEE</t>
  </si>
  <si>
    <t>Rue du Saiwiat</t>
  </si>
  <si>
    <t>22</t>
  </si>
  <si>
    <t>EGHEZEE</t>
  </si>
  <si>
    <t>BE38 0910 0098 4072</t>
  </si>
  <si>
    <t>S.I.S. - C.P.A.S. de Seraing</t>
  </si>
  <si>
    <t>Rue Val Saint Lambert</t>
  </si>
  <si>
    <t>101-103</t>
  </si>
  <si>
    <t>Seraing</t>
  </si>
  <si>
    <t>BE73 0910 0098 2860</t>
  </si>
  <si>
    <t>S.I.S. - C.P.A.S. de Oupeye "Maison de quartier"</t>
  </si>
  <si>
    <t>Rue fût voie</t>
  </si>
  <si>
    <t>77</t>
  </si>
  <si>
    <t>Vivegnis</t>
  </si>
  <si>
    <t>OUPEYE</t>
  </si>
  <si>
    <t>BE89 0910 0983 1785</t>
  </si>
  <si>
    <t>S.I.S. - C.P.A.S. de Verviers "Ateliers du mieux-être"</t>
  </si>
  <si>
    <t>Rue de Pepinster</t>
  </si>
  <si>
    <t>82</t>
  </si>
  <si>
    <t>BE79 0910 0096 0733</t>
  </si>
  <si>
    <t>S.I.S. - C.P.A.S. de FLEURUS</t>
  </si>
  <si>
    <t>Rue Ferrer</t>
  </si>
  <si>
    <t>18</t>
  </si>
  <si>
    <t>WANFERCEE-BAULET</t>
  </si>
  <si>
    <t>FLEURUS</t>
  </si>
  <si>
    <t>BE49 0910 0095 4871</t>
  </si>
  <si>
    <t>S.I.S. - C.P.A.S. de Charleroi "Espace Citoyen de Marchienne Docherie"</t>
  </si>
  <si>
    <t>rue Jean Ester</t>
  </si>
  <si>
    <t>169</t>
  </si>
  <si>
    <t>MARCHIENNE-DOCHERIE</t>
  </si>
  <si>
    <t>S.I.S. - C.P.A.S. de Charleroi "Espace Citoyen de Charleroi-Porte Ouest"</t>
  </si>
  <si>
    <t>rue de la Providence</t>
  </si>
  <si>
    <t>MARCHIENNE-AU-PONT</t>
  </si>
  <si>
    <t>S.I.S. - C.P.A.S. de Charleroi "Espace Citoyen de Dampremy"</t>
  </si>
  <si>
    <t>Place du Crawhay</t>
  </si>
  <si>
    <t>40</t>
  </si>
  <si>
    <t>DAMPREMY</t>
  </si>
  <si>
    <t>S.I.S. - C.P.A.S. de Charleroi "Passage 45"</t>
  </si>
  <si>
    <t>rue Marie Danse</t>
  </si>
  <si>
    <t>45</t>
  </si>
  <si>
    <t>BE73 0910 0097 3160</t>
  </si>
  <si>
    <t>S.I.S. - C.P.A.S. de BLEGNY</t>
  </si>
  <si>
    <t>Rue de la Station</t>
  </si>
  <si>
    <t>54</t>
  </si>
  <si>
    <t>BLEGNY</t>
  </si>
  <si>
    <t>BE40 0910 0095 4063</t>
  </si>
  <si>
    <t>S.I.S. - C.P.A.S. de BRAINE-LE-COMTE</t>
  </si>
  <si>
    <t>Rue des Frères Dulait</t>
  </si>
  <si>
    <t>19</t>
  </si>
  <si>
    <t>BRAINE-LE-COMTE</t>
  </si>
  <si>
    <t>BE79 0910 0100 9233</t>
  </si>
  <si>
    <t>S.I.S. - C.P.A.S. de FLORENNES</t>
  </si>
  <si>
    <t>Rue Jean-Baptiste Degrange</t>
  </si>
  <si>
    <t>4</t>
  </si>
  <si>
    <t>FLORENNES</t>
  </si>
  <si>
    <t>BE86 0910 1229 2050</t>
  </si>
  <si>
    <t>D.E.F.I.T.S.</t>
  </si>
  <si>
    <t>Mont du Carillon</t>
  </si>
  <si>
    <t>28</t>
  </si>
  <si>
    <t>TELLIN</t>
  </si>
  <si>
    <t>BE62 0910 0095 3861</t>
  </si>
  <si>
    <t>S.I.S. - C.P.A.S. de BOUSSU</t>
  </si>
  <si>
    <t>Rue de la Fontaine</t>
  </si>
  <si>
    <t>127</t>
  </si>
  <si>
    <t>BOUSSU</t>
  </si>
  <si>
    <t>BE36 0910 0095 5881</t>
  </si>
  <si>
    <t>S.I.S. - C.P.A.S. de CHÂTELET</t>
  </si>
  <si>
    <t>Rue du Beau Moulin</t>
  </si>
  <si>
    <t>80</t>
  </si>
  <si>
    <t>CHATELET</t>
  </si>
  <si>
    <t>S.I.S. - C.P.A.S. de Liège "Maison Carrefour"</t>
  </si>
  <si>
    <t>Rue du Martyr</t>
  </si>
  <si>
    <t>41</t>
  </si>
  <si>
    <t>BE84 0910 0097 3059</t>
  </si>
  <si>
    <t>S.I.S. - C.P.A.S. de Beyne-Heusay</t>
  </si>
  <si>
    <t>Rue Joseph Leclercq</t>
  </si>
  <si>
    <t>BEYNE-HEUSAY</t>
  </si>
  <si>
    <t xml:space="preserve">BE02 0910 0096 1440 </t>
  </si>
  <si>
    <t>S.I.S. - C.P.A.S. de Frameries "Framaction"</t>
  </si>
  <si>
    <t>Rue du Chapitre</t>
  </si>
  <si>
    <t>FRAMERIES</t>
  </si>
  <si>
    <t>BE93 0910 0097 3867</t>
  </si>
  <si>
    <t>S.I.S. - C.P.A.S. de CHAUDFONTAINE</t>
  </si>
  <si>
    <t>Rue des combattants</t>
  </si>
  <si>
    <t>CHAUDFONTAINE</t>
  </si>
  <si>
    <t>BE08 0910 0098 7813</t>
  </si>
  <si>
    <t>S.I.S. - C.P.A.S. de Waremme "PEPS"</t>
  </si>
  <si>
    <t>Rue Sous-le-Château</t>
  </si>
  <si>
    <t>34</t>
  </si>
  <si>
    <t>WAREMME</t>
  </si>
  <si>
    <t>BE64 0910 1050 7452</t>
  </si>
  <si>
    <t>S.I.S. - C.P.A.S. de Arlon</t>
  </si>
  <si>
    <t>Rue Godefroid Kurth</t>
  </si>
  <si>
    <t>2/i</t>
  </si>
  <si>
    <t>ARLON</t>
  </si>
  <si>
    <t>BE24 0910 0096 1238</t>
  </si>
  <si>
    <t>S.I.S. - C.P.A.S. de FONTAINE L'EVEQUE</t>
  </si>
  <si>
    <t>Place Cornille</t>
  </si>
  <si>
    <t>3</t>
  </si>
  <si>
    <t>FONTAINE-L'EVEQUE</t>
  </si>
  <si>
    <t>BE53 0910 0098 2153</t>
  </si>
  <si>
    <t>S.I.S. - C.P.A.S. de Marchin</t>
  </si>
  <si>
    <t>Rue E. Vandervelde</t>
  </si>
  <si>
    <t>6a</t>
  </si>
  <si>
    <t>MARCHIN</t>
  </si>
  <si>
    <t>BE32 0910 0095 7602</t>
  </si>
  <si>
    <t>S.I.S. - C.P.A.S. de Colfontaine</t>
  </si>
  <si>
    <t>place de Pâturages</t>
  </si>
  <si>
    <t>17</t>
  </si>
  <si>
    <t>PATURAGES</t>
  </si>
  <si>
    <t>COLFONTAINE</t>
  </si>
  <si>
    <t>BE91 0910 0098 4476</t>
  </si>
  <si>
    <t>S.I.S. - C.P.A.S. de Soumagne "La maison 88"</t>
  </si>
  <si>
    <t>Rue de la siroperie</t>
  </si>
  <si>
    <t>7/1</t>
  </si>
  <si>
    <t>SOUMAGNE</t>
  </si>
  <si>
    <t>BE71 0910 0100 3169</t>
  </si>
  <si>
    <t>S.I.S. - C.P.A.S. de HOUFFALIZE "L'@rchipel"</t>
  </si>
  <si>
    <t>Rue de Schaerbeek</t>
  </si>
  <si>
    <t>18-20</t>
  </si>
  <si>
    <t>HOUFFALIZE</t>
  </si>
  <si>
    <t>BE31 0910 0101 1455</t>
  </si>
  <si>
    <t>S.I.S. - C.P.A.S. de Namur</t>
  </si>
  <si>
    <t>Avenue Jean Materne</t>
  </si>
  <si>
    <t>244</t>
  </si>
  <si>
    <t>JAMBES</t>
  </si>
  <si>
    <t>NAMUR</t>
  </si>
  <si>
    <t>BE81 0910 0095 0124</t>
  </si>
  <si>
    <t>S.I.S. - C.P.A.S. de ATH</t>
  </si>
  <si>
    <t>Bld. de l'Hôpital</t>
  </si>
  <si>
    <t>71</t>
  </si>
  <si>
    <t>ATH</t>
  </si>
  <si>
    <t>BE47 0910 0097 5180</t>
  </si>
  <si>
    <t>S.I.S. - C.P.A.S. de ESNEUX "La balle au bond"</t>
  </si>
  <si>
    <t>Place du souvenir</t>
  </si>
  <si>
    <t>TILFF</t>
  </si>
  <si>
    <t>ESNEUX</t>
  </si>
  <si>
    <t>BE52 0910 0096 8009</t>
  </si>
  <si>
    <t>S.I.S. - C.P.A.S. de Saint-Ghislain</t>
  </si>
  <si>
    <t>Rue Pètre</t>
  </si>
  <si>
    <t>5</t>
  </si>
  <si>
    <t>Baudour</t>
  </si>
  <si>
    <t>SAINT-GHISLAIN</t>
  </si>
  <si>
    <t>BE94 0910 0100 7314</t>
  </si>
  <si>
    <t>S.I.S. - C.P.A.S. de SAMBREVILLE</t>
  </si>
  <si>
    <t>Rue Sainte Barbe</t>
  </si>
  <si>
    <t>73</t>
  </si>
  <si>
    <t>TAMINES</t>
  </si>
  <si>
    <t>SAMBREVILLE</t>
  </si>
  <si>
    <t>BE88 0910 0101 0041</t>
  </si>
  <si>
    <t>S.I.S. - C.P.A.S. de Gembloux</t>
  </si>
  <si>
    <t>rue Chapelle Marion</t>
  </si>
  <si>
    <t>13</t>
  </si>
  <si>
    <t>GEMBLOUX</t>
  </si>
  <si>
    <t>BE96 0910 0097 7305</t>
  </si>
  <si>
    <t>S.I.S. - C.P.A.S. de Herstal "Chrysalide"</t>
  </si>
  <si>
    <t>Rue du Doyard</t>
  </si>
  <si>
    <t>117</t>
  </si>
  <si>
    <t>HERSTAL</t>
  </si>
  <si>
    <t>BE16 0910 1270 1874</t>
  </si>
  <si>
    <t>Intégra plus</t>
  </si>
  <si>
    <t>Chainrue</t>
  </si>
  <si>
    <t>BARVAUX-SUR-OURTHE</t>
  </si>
  <si>
    <t>DURBUY</t>
  </si>
  <si>
    <t>BE98 0910 0096 6793</t>
  </si>
  <si>
    <t>S.I.S. - C.P.A.S. de Péruwelz</t>
  </si>
  <si>
    <t>rue des chaufours</t>
  </si>
  <si>
    <t>7</t>
  </si>
  <si>
    <t>PERUWELZ</t>
  </si>
  <si>
    <t>PÉRUWELZ</t>
  </si>
  <si>
    <t>BE32 0910 0100 6102</t>
  </si>
  <si>
    <t>S.I.S. - C.P.A.S. de Virton</t>
  </si>
  <si>
    <t>rue des combattants</t>
  </si>
  <si>
    <t>2</t>
  </si>
  <si>
    <t>VIRTON</t>
  </si>
  <si>
    <t>BE34 0910 0097 6190</t>
  </si>
  <si>
    <t>S.I.S. - C.P.A.S. de Fléron</t>
  </si>
  <si>
    <t>Rue A. Marganne</t>
  </si>
  <si>
    <t>FLERON</t>
  </si>
  <si>
    <t>BE25 0910 0098 5082</t>
  </si>
  <si>
    <t>S.I.S. - C.P.A.S. de Sprimont</t>
  </si>
  <si>
    <t>Rue du Centre</t>
  </si>
  <si>
    <t>56</t>
  </si>
  <si>
    <t>Sprimont</t>
  </si>
  <si>
    <t>SPRIMONT</t>
  </si>
  <si>
    <t>BE20 0910 0089 5156</t>
  </si>
  <si>
    <t>S.I.S. - C.P.A.S. de Nivelles "Activation"</t>
  </si>
  <si>
    <t>Rue Samiette</t>
  </si>
  <si>
    <t>70</t>
  </si>
  <si>
    <t>BE57 0910 0097 0635</t>
  </si>
  <si>
    <t>S.I.S. - C.P.A.S. de Thuin "Chrysalide"</t>
  </si>
  <si>
    <t>Dreve des Allies</t>
  </si>
  <si>
    <t>THUIN</t>
  </si>
  <si>
    <t>BE24 0910 0090 3038</t>
  </si>
  <si>
    <t>S.I.S. du C.P.A.S. de Tubize</t>
  </si>
  <si>
    <t>rue des Frères Taymans</t>
  </si>
  <si>
    <t>32</t>
  </si>
  <si>
    <t>TUBIZE</t>
  </si>
  <si>
    <t>Le Rebond - GABS</t>
  </si>
  <si>
    <t>Rue Haute</t>
  </si>
  <si>
    <t>8</t>
  </si>
  <si>
    <t>SPY</t>
  </si>
  <si>
    <t>JEMEPPE-SUR-SAMBRE</t>
  </si>
  <si>
    <t>BE03 3401 8363 5384</t>
  </si>
  <si>
    <t>Ouvre-Boîtes</t>
  </si>
  <si>
    <t>Rue aux Souris</t>
  </si>
  <si>
    <t>Solidarités Nouvelles</t>
  </si>
  <si>
    <t>Place du prieuré</t>
  </si>
  <si>
    <t>16</t>
  </si>
  <si>
    <t>Jumet</t>
  </si>
  <si>
    <t>BE64 0341 9519 5152</t>
  </si>
  <si>
    <t>Collectif Logement - maison de la Solidarité</t>
  </si>
  <si>
    <t>Rue Zénobe Gramme</t>
  </si>
  <si>
    <t>42</t>
  </si>
  <si>
    <t>Steel Coal</t>
  </si>
  <si>
    <t>Chée W.Churchill</t>
  </si>
  <si>
    <t>Montegnée</t>
  </si>
  <si>
    <t>Couleur Café</t>
  </si>
  <si>
    <t>Rue Jean-Hubert Cavens</t>
  </si>
  <si>
    <t>49</t>
  </si>
  <si>
    <t>Toudi Boudji</t>
  </si>
  <si>
    <t>Rue de Charleville</t>
  </si>
  <si>
    <t>36c</t>
  </si>
  <si>
    <t>Revers</t>
  </si>
  <si>
    <t>Rue Maghin</t>
  </si>
  <si>
    <t>76-78</t>
  </si>
  <si>
    <t>FORM'ANIM</t>
  </si>
  <si>
    <t>Rue du Papillon</t>
  </si>
  <si>
    <t>Amon Nos Hôtes</t>
  </si>
  <si>
    <t>Rue Saint-Laurent</t>
  </si>
  <si>
    <t>174</t>
  </si>
  <si>
    <t>RaCYNes</t>
  </si>
  <si>
    <t>Rue du Moulin</t>
  </si>
  <si>
    <t>65</t>
  </si>
  <si>
    <t>Téléservice Seraing</t>
  </si>
  <si>
    <t>Avenue Wuidar</t>
  </si>
  <si>
    <t>79</t>
  </si>
  <si>
    <t>Ougrée</t>
  </si>
  <si>
    <t>La Teignouse Aywaille</t>
  </si>
  <si>
    <t>Avenue François Cornesse</t>
  </si>
  <si>
    <t>61</t>
  </si>
  <si>
    <t>Aywaille</t>
  </si>
  <si>
    <t>COMBLAIN-AU-PONT</t>
  </si>
  <si>
    <t>L'Elan - "Les Cramignon"</t>
  </si>
  <si>
    <t>53</t>
  </si>
  <si>
    <t>VISE</t>
  </si>
  <si>
    <t>Némésis Charleroi</t>
  </si>
  <si>
    <t>place du Nord Michel Levie</t>
  </si>
  <si>
    <t>Charleroi</t>
  </si>
  <si>
    <t>Sac à Dos</t>
  </si>
  <si>
    <t>Rue Defuisseaux</t>
  </si>
  <si>
    <t>96</t>
  </si>
  <si>
    <t>TERTRE</t>
  </si>
  <si>
    <t>Tremplin</t>
  </si>
  <si>
    <t>Av. Georges-Truffaut</t>
  </si>
  <si>
    <t>bte 1</t>
  </si>
  <si>
    <t>BRESSOUX</t>
  </si>
  <si>
    <t>Entraide-Ghlin</t>
  </si>
  <si>
    <t>Place de Ghlin</t>
  </si>
  <si>
    <t>Les Hirondelles</t>
  </si>
  <si>
    <t>rue Xhrouet</t>
  </si>
  <si>
    <t>Eclat de rire</t>
  </si>
  <si>
    <t>Rue Xhovémont</t>
  </si>
  <si>
    <t>172</t>
  </si>
  <si>
    <t>BE52 6511 6113 6709</t>
  </si>
  <si>
    <t>La Rochelle</t>
  </si>
  <si>
    <t>Rue de l'abbaye de Liessies</t>
  </si>
  <si>
    <t>BE68 0011 0451 3334</t>
  </si>
  <si>
    <t>Miroir Vagabond</t>
  </si>
  <si>
    <t>avenue de la Gare</t>
  </si>
  <si>
    <t>88</t>
  </si>
  <si>
    <t>MELREUX</t>
  </si>
  <si>
    <t>La Source</t>
  </si>
  <si>
    <t>Rue du Brutz</t>
  </si>
  <si>
    <t>Entraide de Courcelles</t>
  </si>
  <si>
    <t>Rue Saint Roch</t>
  </si>
  <si>
    <t>BE22 0682 0673 8147</t>
  </si>
  <si>
    <t>Carrefour social service</t>
  </si>
  <si>
    <t>Rue Grande Campagne</t>
  </si>
  <si>
    <t>BE23 0017 4601 8891</t>
  </si>
  <si>
    <t>Brin de Causette - Téléservice de Verviers</t>
  </si>
  <si>
    <t>Rue Paul Janson</t>
  </si>
  <si>
    <t>21</t>
  </si>
  <si>
    <t>La Teignouse Hamoir</t>
  </si>
  <si>
    <t>Place Delcour</t>
  </si>
  <si>
    <t>HAMOIR</t>
  </si>
  <si>
    <t>Dénomination:</t>
  </si>
  <si>
    <t>Téléphone :</t>
  </si>
  <si>
    <t>6</t>
  </si>
  <si>
    <t>9</t>
  </si>
  <si>
    <t>11</t>
  </si>
  <si>
    <t>12</t>
  </si>
  <si>
    <t>14</t>
  </si>
  <si>
    <t>ANNEE</t>
  </si>
  <si>
    <t>N° AGR</t>
  </si>
  <si>
    <t>Sélection</t>
  </si>
  <si>
    <t>BE67 0910 0096 6187</t>
  </si>
  <si>
    <t>S.I.S. - C.P.A.S. de Mouscron</t>
  </si>
  <si>
    <t>Avenue Royale</t>
  </si>
  <si>
    <t>Mouscron</t>
  </si>
  <si>
    <t>MOUSCRON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</si>
</sst>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quot;.&quot;##\-###&quot;.&quot;##"/>
    <numFmt numFmtId="165" formatCode="h&quot; h &quot;mm;@"/>
    <numFmt numFmtId="166" formatCode="#,##0.00_ ;[Red]\-#,##0.00\ "/>
    <numFmt numFmtId="167" formatCode="d/mm/yyyy;@"/>
    <numFmt numFmtId="168" formatCode="0000000000"/>
    <numFmt numFmtId="169" formatCode="0000000"/>
  </numFmts>
  <fonts count="29" x14ac:knownFonts="1">
    <font>
      <sz val="11"/>
      <color theme="1"/>
      <name val="Calibri"/>
      <family val="2"/>
      <scheme val="minor"/>
    </font>
    <font>
      <b/>
      <sz val="8"/>
      <color indexed="81"/>
      <name val="Tahoma"/>
      <family val="2"/>
    </font>
    <font>
      <sz val="8"/>
      <color indexed="81"/>
      <name val="Tahoma"/>
      <family val="2"/>
    </font>
    <font>
      <i/>
      <sz val="9"/>
      <name val="Arial"/>
      <family val="2"/>
    </font>
    <font>
      <b/>
      <sz val="10"/>
      <name val="Arial"/>
      <family val="2"/>
    </font>
    <font>
      <sz val="10"/>
      <name val="Arial"/>
      <family val="2"/>
    </font>
    <font>
      <b/>
      <i/>
      <u/>
      <sz val="11"/>
      <color theme="1"/>
      <name val="Calibri"/>
      <family val="2"/>
      <scheme val="minor"/>
    </font>
    <font>
      <b/>
      <u/>
      <sz val="11"/>
      <color theme="1"/>
      <name val="Calibri"/>
      <family val="2"/>
      <scheme val="minor"/>
    </font>
    <font>
      <b/>
      <sz val="10"/>
      <color rgb="FF000000"/>
      <name val="Arial"/>
      <family val="2"/>
    </font>
    <font>
      <sz val="10"/>
      <color rgb="FF000000"/>
      <name val="Arial"/>
      <family val="2"/>
    </font>
    <font>
      <i/>
      <sz val="9"/>
      <color rgb="FF000000"/>
      <name val="Arial"/>
      <family val="2"/>
    </font>
    <font>
      <sz val="11"/>
      <name val="Calibri"/>
      <family val="2"/>
      <scheme val="minor"/>
    </font>
    <font>
      <b/>
      <u/>
      <sz val="11"/>
      <name val="Calibri"/>
      <family val="2"/>
      <scheme val="minor"/>
    </font>
    <font>
      <strike/>
      <sz val="11"/>
      <name val="Calibri"/>
      <family val="2"/>
      <scheme val="minor"/>
    </font>
    <font>
      <b/>
      <sz val="11"/>
      <color theme="0"/>
      <name val="Calibri"/>
      <family val="2"/>
      <scheme val="minor"/>
    </font>
    <font>
      <sz val="11"/>
      <color rgb="FF9C0006"/>
      <name val="Calibri"/>
      <family val="2"/>
      <scheme val="minor"/>
    </font>
    <font>
      <sz val="9"/>
      <name val="Arial"/>
      <family val="2"/>
    </font>
    <font>
      <b/>
      <u/>
      <sz val="8"/>
      <color indexed="10"/>
      <name val="Tahoma"/>
      <family val="2"/>
    </font>
    <font>
      <b/>
      <u/>
      <sz val="12"/>
      <color theme="1"/>
      <name val="Calibri"/>
      <family val="2"/>
      <scheme val="minor"/>
    </font>
    <font>
      <b/>
      <sz val="14"/>
      <color theme="1"/>
      <name val="Calibri"/>
      <family val="2"/>
      <scheme val="minor"/>
    </font>
    <font>
      <b/>
      <sz val="11"/>
      <color rgb="FFFF0000"/>
      <name val="Calibri"/>
      <family val="2"/>
      <scheme val="minor"/>
    </font>
    <font>
      <sz val="9"/>
      <color indexed="81"/>
      <name val="Tahoma"/>
      <family val="2"/>
    </font>
    <font>
      <b/>
      <sz val="9"/>
      <color indexed="81"/>
      <name val="Tahoma"/>
      <family val="2"/>
    </font>
    <font>
      <b/>
      <sz val="11"/>
      <color theme="1"/>
      <name val="Calibri"/>
      <family val="2"/>
      <scheme val="minor"/>
    </font>
    <font>
      <sz val="10"/>
      <color indexed="8"/>
      <name val="Arial"/>
      <family val="2"/>
    </font>
    <font>
      <sz val="8"/>
      <color indexed="8"/>
      <name val="Calibri"/>
      <family val="2"/>
    </font>
    <font>
      <sz val="8"/>
      <color theme="1"/>
      <name val="Calibri"/>
      <family val="2"/>
      <scheme val="minor"/>
    </font>
    <font>
      <sz val="8"/>
      <color indexed="8"/>
      <name val="Calibri"/>
      <family val="2"/>
      <scheme val="minor"/>
    </font>
    <font>
      <b/>
      <sz val="12"/>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C7CE"/>
      </patternFill>
    </fill>
    <fill>
      <patternFill patternType="solid">
        <fgColor rgb="FFFFFF00"/>
        <bgColor indexed="64"/>
      </patternFill>
    </fill>
    <fill>
      <patternFill patternType="solid">
        <fgColor indexed="22"/>
        <bgColor indexed="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s>
  <cellStyleXfs count="4">
    <xf numFmtId="0" fontId="0" fillId="0" borderId="0"/>
    <xf numFmtId="0" fontId="15" fillId="3" borderId="0" applyNumberFormat="0" applyBorder="0" applyAlignment="0" applyProtection="0"/>
    <xf numFmtId="0" fontId="24" fillId="0" borderId="0"/>
    <xf numFmtId="0" fontId="24" fillId="0" borderId="0"/>
  </cellStyleXfs>
  <cellXfs count="128">
    <xf numFmtId="0" fontId="0" fillId="0" borderId="0" xfId="0"/>
    <xf numFmtId="0" fontId="6" fillId="0" borderId="0" xfId="0" applyFont="1"/>
    <xf numFmtId="0" fontId="0" fillId="0" borderId="0" xfId="0" applyAlignment="1">
      <alignment vertical="top"/>
    </xf>
    <xf numFmtId="0" fontId="7" fillId="0" borderId="0" xfId="0" applyFont="1" applyAlignment="1">
      <alignment horizontal="center" vertical="top"/>
    </xf>
    <xf numFmtId="0" fontId="7" fillId="0" borderId="3" xfId="0" applyFont="1" applyBorder="1" applyAlignment="1">
      <alignment horizontal="center" vertical="top" wrapText="1"/>
    </xf>
    <xf numFmtId="0" fontId="7" fillId="0" borderId="4" xfId="0" applyFont="1" applyBorder="1" applyAlignment="1">
      <alignment horizontal="center" vertical="top"/>
    </xf>
    <xf numFmtId="0" fontId="0" fillId="0" borderId="0" xfId="0" applyAlignment="1">
      <alignment horizontal="left" vertical="top"/>
    </xf>
    <xf numFmtId="0" fontId="9" fillId="0" borderId="8" xfId="0" applyFont="1" applyBorder="1" applyAlignment="1">
      <alignment horizontal="center" vertical="top" wrapText="1"/>
    </xf>
    <xf numFmtId="0" fontId="9" fillId="0" borderId="5" xfId="0" applyFont="1" applyBorder="1" applyAlignment="1">
      <alignment vertical="top"/>
    </xf>
    <xf numFmtId="0" fontId="10" fillId="0" borderId="8" xfId="0" applyFont="1" applyBorder="1" applyAlignment="1">
      <alignment horizontal="right" vertical="top" wrapText="1"/>
    </xf>
    <xf numFmtId="0" fontId="10" fillId="0" borderId="5" xfId="0" applyFont="1" applyBorder="1" applyAlignment="1">
      <alignment vertical="top"/>
    </xf>
    <xf numFmtId="0" fontId="8" fillId="0" borderId="8" xfId="0" applyFont="1" applyBorder="1" applyAlignment="1">
      <alignment horizontal="left" vertical="top" wrapText="1"/>
    </xf>
    <xf numFmtId="0" fontId="8" fillId="0" borderId="5" xfId="0" applyFont="1" applyBorder="1" applyAlignment="1">
      <alignment vertical="top"/>
    </xf>
    <xf numFmtId="0" fontId="11" fillId="0" borderId="12" xfId="0" applyFont="1" applyFill="1" applyBorder="1" applyAlignment="1">
      <alignment horizontal="center" vertical="top"/>
    </xf>
    <xf numFmtId="0" fontId="12" fillId="0" borderId="13" xfId="0" applyFont="1" applyFill="1" applyBorder="1" applyAlignment="1">
      <alignment horizontal="center" vertical="top" wrapText="1"/>
    </xf>
    <xf numFmtId="0" fontId="12" fillId="0" borderId="0" xfId="0" applyFont="1" applyFill="1" applyAlignment="1">
      <alignment horizontal="center" vertical="top"/>
    </xf>
    <xf numFmtId="0" fontId="11" fillId="0" borderId="0" xfId="0" applyFont="1" applyFill="1" applyAlignment="1">
      <alignment vertical="top"/>
    </xf>
    <xf numFmtId="0" fontId="13" fillId="0" borderId="0" xfId="0" applyFont="1" applyFill="1" applyAlignment="1">
      <alignment vertical="top"/>
    </xf>
    <xf numFmtId="0" fontId="0" fillId="0" borderId="14" xfId="0" applyBorder="1" applyAlignment="1">
      <alignment vertical="top"/>
    </xf>
    <xf numFmtId="0" fontId="3" fillId="0" borderId="5" xfId="0" applyFont="1" applyBorder="1" applyAlignment="1">
      <alignment vertical="top"/>
    </xf>
    <xf numFmtId="0" fontId="5" fillId="0" borderId="5" xfId="0" applyFont="1" applyBorder="1" applyAlignment="1">
      <alignment vertical="top"/>
    </xf>
    <xf numFmtId="0" fontId="4" fillId="0" borderId="5" xfId="0" applyFont="1" applyBorder="1" applyAlignment="1">
      <alignment vertical="top"/>
    </xf>
    <xf numFmtId="0" fontId="7" fillId="0" borderId="0" xfId="0" applyFont="1" applyAlignment="1">
      <alignment horizontal="center" textRotation="65"/>
    </xf>
    <xf numFmtId="0" fontId="7" fillId="0" borderId="10" xfId="0" applyFont="1" applyBorder="1" applyAlignment="1">
      <alignment horizontal="center" vertical="top" wrapText="1"/>
    </xf>
    <xf numFmtId="164" fontId="7" fillId="0" borderId="10" xfId="0" applyNumberFormat="1" applyFont="1" applyBorder="1" applyAlignment="1">
      <alignment horizontal="center" vertical="top" wrapText="1"/>
    </xf>
    <xf numFmtId="164" fontId="0" fillId="0" borderId="0" xfId="0" applyNumberFormat="1" applyAlignment="1">
      <alignment horizontal="center" vertical="top"/>
    </xf>
    <xf numFmtId="165" fontId="0" fillId="0" borderId="0" xfId="0" applyNumberFormat="1" applyAlignment="1">
      <alignment vertical="top"/>
    </xf>
    <xf numFmtId="0" fontId="4" fillId="0" borderId="5" xfId="0" applyFont="1" applyBorder="1" applyAlignment="1">
      <alignment vertical="top" wrapText="1"/>
    </xf>
    <xf numFmtId="0" fontId="5" fillId="0" borderId="5" xfId="0" applyFont="1" applyBorder="1" applyAlignment="1">
      <alignment vertical="top" wrapText="1"/>
    </xf>
    <xf numFmtId="0" fontId="0" fillId="0" borderId="17" xfId="0" applyFill="1" applyBorder="1"/>
    <xf numFmtId="0" fontId="0" fillId="0" borderId="2" xfId="0" applyFill="1" applyBorder="1"/>
    <xf numFmtId="0" fontId="0" fillId="0" borderId="17" xfId="0" applyBorder="1"/>
    <xf numFmtId="0" fontId="0" fillId="0" borderId="2" xfId="0" applyBorder="1"/>
    <xf numFmtId="0" fontId="0" fillId="0" borderId="19" xfId="0" applyBorder="1"/>
    <xf numFmtId="0" fontId="0" fillId="0" borderId="11" xfId="0" applyBorder="1"/>
    <xf numFmtId="0" fontId="0" fillId="0" borderId="16" xfId="0" applyFill="1" applyBorder="1"/>
    <xf numFmtId="0" fontId="14" fillId="2" borderId="18" xfId="0" applyFont="1" applyFill="1" applyBorder="1"/>
    <xf numFmtId="49" fontId="0" fillId="0" borderId="11" xfId="0" applyNumberFormat="1" applyBorder="1" applyAlignment="1"/>
    <xf numFmtId="0" fontId="14" fillId="2" borderId="19" xfId="0" applyFont="1" applyFill="1" applyBorder="1"/>
    <xf numFmtId="49" fontId="0" fillId="0" borderId="18" xfId="0" applyNumberFormat="1" applyBorder="1" applyAlignment="1"/>
    <xf numFmtId="0" fontId="0" fillId="0" borderId="2" xfId="0" applyBorder="1" applyAlignment="1" applyProtection="1">
      <alignment vertical="top"/>
      <protection locked="0"/>
    </xf>
    <xf numFmtId="0" fontId="0" fillId="0" borderId="1" xfId="0" applyBorder="1" applyAlignment="1" applyProtection="1">
      <alignment vertical="top"/>
      <protection locked="0"/>
    </xf>
    <xf numFmtId="0" fontId="11" fillId="0" borderId="12" xfId="0" applyFont="1" applyFill="1" applyBorder="1" applyAlignment="1" applyProtection="1">
      <alignment horizontal="center" vertical="top"/>
      <protection locked="0"/>
    </xf>
    <xf numFmtId="49" fontId="11" fillId="0" borderId="12" xfId="0" applyNumberFormat="1" applyFont="1" applyFill="1" applyBorder="1" applyAlignment="1" applyProtection="1">
      <alignment horizontal="center" vertical="top"/>
      <protection locked="0"/>
    </xf>
    <xf numFmtId="0" fontId="15" fillId="3" borderId="0" xfId="1" applyAlignment="1">
      <alignment horizontal="left" vertical="top"/>
    </xf>
    <xf numFmtId="0" fontId="15" fillId="3" borderId="0" xfId="1" applyAlignment="1" applyProtection="1">
      <alignment vertical="top"/>
    </xf>
    <xf numFmtId="0" fontId="15" fillId="3" borderId="0" xfId="1" applyAlignment="1">
      <alignment vertical="top"/>
    </xf>
    <xf numFmtId="164" fontId="15" fillId="3" borderId="0" xfId="1" applyNumberFormat="1" applyAlignment="1">
      <alignment horizontal="center" vertical="top"/>
    </xf>
    <xf numFmtId="165" fontId="15" fillId="3" borderId="0" xfId="1" applyNumberFormat="1" applyAlignment="1">
      <alignment vertical="top"/>
    </xf>
    <xf numFmtId="0" fontId="16" fillId="0" borderId="5" xfId="0" applyFont="1" applyBorder="1" applyAlignment="1">
      <alignment vertical="top"/>
    </xf>
    <xf numFmtId="49" fontId="0" fillId="0" borderId="2" xfId="0" applyNumberFormat="1" applyBorder="1" applyAlignment="1" applyProtection="1">
      <alignment vertical="top"/>
      <protection locked="0"/>
    </xf>
    <xf numFmtId="164" fontId="0" fillId="0" borderId="2" xfId="0" applyNumberFormat="1" applyBorder="1" applyAlignment="1" applyProtection="1">
      <alignment horizontal="center" vertical="top"/>
      <protection locked="0"/>
    </xf>
    <xf numFmtId="0" fontId="0" fillId="0" borderId="7"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6" xfId="0" applyBorder="1" applyAlignment="1" applyProtection="1">
      <alignment vertical="top"/>
      <protection locked="0"/>
    </xf>
    <xf numFmtId="14" fontId="0" fillId="0" borderId="2" xfId="0" applyNumberFormat="1" applyBorder="1" applyAlignment="1" applyProtection="1">
      <alignment vertical="top"/>
      <protection locked="0"/>
    </xf>
    <xf numFmtId="14" fontId="0" fillId="0" borderId="1" xfId="0" applyNumberFormat="1" applyBorder="1" applyAlignment="1" applyProtection="1">
      <alignment vertical="top"/>
      <protection locked="0"/>
    </xf>
    <xf numFmtId="14" fontId="0" fillId="0" borderId="6" xfId="0" applyNumberFormat="1" applyBorder="1" applyAlignment="1" applyProtection="1">
      <alignment vertical="top"/>
      <protection locked="0"/>
    </xf>
    <xf numFmtId="0" fontId="18"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4" xfId="0" applyFont="1" applyBorder="1" applyAlignment="1">
      <alignment horizontal="center" vertical="center" wrapText="1"/>
    </xf>
    <xf numFmtId="0" fontId="9" fillId="0" borderId="5" xfId="0" applyFont="1" applyBorder="1" applyAlignment="1">
      <alignment vertical="top" wrapText="1"/>
    </xf>
    <xf numFmtId="0" fontId="7" fillId="0" borderId="10" xfId="0" applyFont="1" applyFill="1" applyBorder="1" applyAlignment="1">
      <alignment horizontal="center" vertical="top" wrapText="1"/>
    </xf>
    <xf numFmtId="166" fontId="0" fillId="0" borderId="2" xfId="0" applyNumberFormat="1" applyBorder="1" applyAlignment="1" applyProtection="1">
      <alignment vertical="top"/>
      <protection locked="0"/>
    </xf>
    <xf numFmtId="10" fontId="0" fillId="0" borderId="2" xfId="0" applyNumberFormat="1" applyBorder="1" applyAlignment="1" applyProtection="1">
      <alignment vertical="top"/>
      <protection locked="0"/>
    </xf>
    <xf numFmtId="10" fontId="0" fillId="0" borderId="1" xfId="0" applyNumberFormat="1" applyBorder="1" applyAlignment="1" applyProtection="1">
      <alignment vertical="top"/>
      <protection locked="0"/>
    </xf>
    <xf numFmtId="10" fontId="0" fillId="0" borderId="6" xfId="0" applyNumberFormat="1" applyBorder="1" applyAlignment="1" applyProtection="1">
      <alignment vertical="top"/>
      <protection locked="0"/>
    </xf>
    <xf numFmtId="0" fontId="7" fillId="0" borderId="4" xfId="0" applyFont="1" applyBorder="1" applyAlignment="1">
      <alignment horizontal="center" vertical="top" wrapText="1"/>
    </xf>
    <xf numFmtId="166" fontId="0" fillId="0" borderId="14" xfId="0" applyNumberFormat="1" applyBorder="1" applyAlignment="1">
      <alignment vertical="top"/>
    </xf>
    <xf numFmtId="166" fontId="0" fillId="0" borderId="1" xfId="0" applyNumberFormat="1" applyBorder="1" applyAlignment="1">
      <alignment vertical="top"/>
    </xf>
    <xf numFmtId="166" fontId="0" fillId="0" borderId="6" xfId="0" applyNumberFormat="1" applyBorder="1" applyAlignment="1">
      <alignment vertical="top"/>
    </xf>
    <xf numFmtId="166" fontId="0" fillId="0" borderId="1" xfId="0" applyNumberFormat="1" applyBorder="1" applyAlignment="1" applyProtection="1">
      <alignment vertical="top"/>
      <protection locked="0"/>
    </xf>
    <xf numFmtId="166" fontId="0" fillId="0" borderId="6" xfId="0" applyNumberFormat="1" applyBorder="1" applyAlignment="1" applyProtection="1">
      <alignment vertical="top"/>
      <protection locked="0"/>
    </xf>
    <xf numFmtId="0" fontId="12" fillId="0" borderId="10" xfId="0" applyFont="1" applyBorder="1" applyAlignment="1">
      <alignment horizontal="center" vertical="top" wrapText="1"/>
    </xf>
    <xf numFmtId="0" fontId="15" fillId="3" borderId="0" xfId="1" applyAlignment="1" applyProtection="1">
      <alignment vertical="top"/>
      <protection locked="0"/>
    </xf>
    <xf numFmtId="0" fontId="12" fillId="0" borderId="13" xfId="0" applyFont="1" applyFill="1" applyBorder="1" applyAlignment="1" applyProtection="1">
      <alignment horizontal="center" vertical="top" wrapText="1"/>
      <protection locked="0"/>
    </xf>
    <xf numFmtId="0" fontId="0" fillId="0" borderId="21"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6" xfId="0" applyBorder="1" applyAlignment="1" applyProtection="1">
      <alignment vertical="top"/>
      <protection locked="0"/>
    </xf>
    <xf numFmtId="14" fontId="0" fillId="0" borderId="16" xfId="0" applyNumberFormat="1" applyBorder="1" applyAlignment="1" applyProtection="1">
      <alignment vertical="top"/>
      <protection locked="0"/>
    </xf>
    <xf numFmtId="10" fontId="0" fillId="0" borderId="16" xfId="0" applyNumberFormat="1" applyBorder="1" applyAlignment="1" applyProtection="1">
      <alignment vertical="top"/>
      <protection locked="0"/>
    </xf>
    <xf numFmtId="166" fontId="0" fillId="0" borderId="16" xfId="0" applyNumberFormat="1" applyBorder="1" applyAlignment="1" applyProtection="1">
      <alignment vertical="top"/>
      <protection locked="0"/>
    </xf>
    <xf numFmtId="166" fontId="0" fillId="0" borderId="16" xfId="0" applyNumberFormat="1" applyBorder="1" applyAlignment="1">
      <alignment vertical="top"/>
    </xf>
    <xf numFmtId="166" fontId="19" fillId="0" borderId="20" xfId="0" applyNumberFormat="1" applyFont="1" applyBorder="1" applyAlignment="1">
      <alignment horizontal="center" vertical="top"/>
    </xf>
    <xf numFmtId="166" fontId="0" fillId="0" borderId="2" xfId="0" applyNumberFormat="1" applyBorder="1" applyAlignment="1">
      <alignment vertical="top"/>
    </xf>
    <xf numFmtId="166" fontId="0" fillId="0" borderId="22" xfId="0" applyNumberFormat="1" applyBorder="1" applyAlignment="1" applyProtection="1">
      <alignment vertical="top"/>
      <protection locked="0"/>
    </xf>
    <xf numFmtId="49" fontId="0" fillId="0" borderId="2" xfId="0" applyNumberFormat="1" applyBorder="1" applyAlignment="1" applyProtection="1">
      <alignment horizontal="center" vertical="top"/>
      <protection locked="0"/>
    </xf>
    <xf numFmtId="4" fontId="11" fillId="0" borderId="2" xfId="0" applyNumberFormat="1" applyFont="1" applyBorder="1" applyAlignment="1" applyProtection="1">
      <alignment horizontal="right" vertical="top"/>
      <protection locked="0"/>
    </xf>
    <xf numFmtId="166" fontId="0" fillId="0" borderId="2" xfId="0" applyNumberFormat="1" applyBorder="1" applyAlignment="1" applyProtection="1">
      <alignment horizontal="right" vertical="top"/>
      <protection locked="0"/>
    </xf>
    <xf numFmtId="166" fontId="0" fillId="0" borderId="2" xfId="0" applyNumberFormat="1" applyBorder="1" applyAlignment="1" applyProtection="1">
      <alignment horizontal="left" vertical="top"/>
      <protection locked="0"/>
    </xf>
    <xf numFmtId="14" fontId="0" fillId="0" borderId="2" xfId="0" applyNumberFormat="1" applyBorder="1" applyAlignment="1" applyProtection="1">
      <alignment horizontal="center" vertical="top"/>
      <protection locked="0"/>
    </xf>
    <xf numFmtId="0" fontId="20" fillId="0" borderId="0" xfId="0" quotePrefix="1" applyFont="1"/>
    <xf numFmtId="0" fontId="0" fillId="0" borderId="8" xfId="0" applyBorder="1" applyAlignment="1">
      <alignment horizontal="left" vertical="top"/>
    </xf>
    <xf numFmtId="0" fontId="7" fillId="0" borderId="5" xfId="0" applyFont="1" applyBorder="1" applyAlignment="1">
      <alignment horizontal="center" vertical="top"/>
    </xf>
    <xf numFmtId="0" fontId="0" fillId="0" borderId="5" xfId="0" applyBorder="1" applyAlignment="1">
      <alignment horizontal="left" vertical="top"/>
    </xf>
    <xf numFmtId="167" fontId="11" fillId="0" borderId="12" xfId="0" applyNumberFormat="1" applyFont="1" applyFill="1" applyBorder="1" applyAlignment="1">
      <alignment horizontal="center" vertical="top"/>
    </xf>
    <xf numFmtId="4" fontId="11" fillId="0" borderId="12" xfId="0" applyNumberFormat="1" applyFont="1" applyFill="1" applyBorder="1" applyAlignment="1">
      <alignment horizontal="center" vertical="top"/>
    </xf>
    <xf numFmtId="167" fontId="11" fillId="0" borderId="12" xfId="0" applyNumberFormat="1" applyFont="1" applyFill="1" applyBorder="1" applyAlignment="1" applyProtection="1">
      <alignment horizontal="center" vertical="top"/>
      <protection locked="0"/>
    </xf>
    <xf numFmtId="3" fontId="0" fillId="0" borderId="0" xfId="0" quotePrefix="1" applyNumberFormat="1"/>
    <xf numFmtId="0" fontId="25" fillId="5" borderId="26" xfId="2" applyFont="1" applyFill="1" applyBorder="1" applyAlignment="1">
      <alignment horizontal="center"/>
    </xf>
    <xf numFmtId="0" fontId="26" fillId="0" borderId="0" xfId="0" applyFont="1"/>
    <xf numFmtId="0" fontId="25" fillId="0" borderId="25" xfId="2" applyFont="1" applyFill="1" applyBorder="1" applyAlignment="1">
      <alignment horizontal="right" wrapText="1"/>
    </xf>
    <xf numFmtId="168" fontId="25" fillId="0" borderId="25" xfId="2" applyNumberFormat="1" applyFont="1" applyFill="1" applyBorder="1" applyAlignment="1">
      <alignment horizontal="right" wrapText="1"/>
    </xf>
    <xf numFmtId="0" fontId="25" fillId="0" borderId="25" xfId="2" applyFont="1" applyFill="1" applyBorder="1" applyAlignment="1">
      <alignment wrapText="1"/>
    </xf>
    <xf numFmtId="169" fontId="25" fillId="0" borderId="25" xfId="2" applyNumberFormat="1" applyFont="1" applyFill="1" applyBorder="1" applyAlignment="1">
      <alignment horizontal="right" wrapText="1"/>
    </xf>
    <xf numFmtId="0" fontId="25" fillId="0" borderId="27" xfId="2" applyFont="1" applyFill="1" applyBorder="1" applyAlignment="1">
      <alignment horizontal="right" wrapText="1"/>
    </xf>
    <xf numFmtId="168" fontId="25" fillId="0" borderId="27" xfId="2" applyNumberFormat="1" applyFont="1" applyFill="1" applyBorder="1" applyAlignment="1">
      <alignment horizontal="right" wrapText="1"/>
    </xf>
    <xf numFmtId="0" fontId="25" fillId="0" borderId="27" xfId="2" applyFont="1" applyFill="1" applyBorder="1" applyAlignment="1">
      <alignment wrapText="1"/>
    </xf>
    <xf numFmtId="169" fontId="25" fillId="0" borderId="27" xfId="2" applyNumberFormat="1" applyFont="1" applyFill="1" applyBorder="1" applyAlignment="1">
      <alignment horizontal="right" wrapText="1"/>
    </xf>
    <xf numFmtId="0" fontId="0" fillId="0" borderId="0" xfId="0" applyAlignment="1"/>
    <xf numFmtId="0" fontId="27" fillId="0" borderId="25" xfId="3" applyFont="1" applyFill="1" applyBorder="1" applyAlignment="1">
      <alignment wrapText="1"/>
    </xf>
    <xf numFmtId="0" fontId="23" fillId="0" borderId="0" xfId="0" applyFont="1" applyBorder="1" applyAlignment="1">
      <alignment wrapText="1"/>
    </xf>
    <xf numFmtId="0" fontId="0" fillId="4" borderId="0" xfId="0" applyFill="1" applyAlignment="1" applyProtection="1">
      <alignment horizontal="left"/>
      <protection locked="0"/>
    </xf>
    <xf numFmtId="0" fontId="0" fillId="0" borderId="0" xfId="0" applyAlignment="1">
      <alignment horizontal="left" vertical="top"/>
    </xf>
    <xf numFmtId="0" fontId="25" fillId="0" borderId="25" xfId="2" applyNumberFormat="1" applyFont="1" applyFill="1" applyBorder="1" applyAlignment="1">
      <alignment wrapText="1"/>
    </xf>
    <xf numFmtId="1" fontId="0" fillId="4" borderId="0" xfId="0" applyNumberFormat="1" applyFill="1" applyAlignment="1" applyProtection="1">
      <alignment horizontal="center"/>
      <protection locked="0"/>
    </xf>
    <xf numFmtId="49" fontId="26" fillId="0" borderId="0" xfId="0" applyNumberFormat="1" applyFont="1"/>
    <xf numFmtId="0" fontId="28" fillId="0" borderId="0" xfId="0" applyFont="1" applyAlignment="1">
      <alignment horizontal="center" wrapText="1"/>
    </xf>
    <xf numFmtId="0" fontId="28" fillId="0" borderId="0" xfId="0" applyFont="1" applyAlignment="1">
      <alignment horizontal="center"/>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2" xfId="0" applyFont="1" applyBorder="1" applyAlignment="1">
      <alignment horizontal="center" vertical="center" wrapText="1"/>
    </xf>
    <xf numFmtId="0" fontId="0" fillId="0" borderId="0" xfId="0" applyAlignment="1">
      <alignment horizontal="left" vertical="top" wrapText="1"/>
    </xf>
  </cellXfs>
  <cellStyles count="4">
    <cellStyle name="Insatisfaisant" xfId="1" builtinId="27"/>
    <cellStyle name="Normal" xfId="0" builtinId="0"/>
    <cellStyle name="Normal_DONNEES" xfId="3" xr:uid="{DB46ADFF-49A1-429A-B082-8321C2155225}"/>
    <cellStyle name="Normal_Feuil1" xfId="2" xr:uid="{7CBC8982-D02F-45A0-809B-0F3B51B5ECF8}"/>
  </cellStyles>
  <dxfs count="22">
    <dxf>
      <font>
        <b val="0"/>
        <i val="0"/>
        <strike val="0"/>
        <condense val="0"/>
        <extend val="0"/>
        <outline val="0"/>
        <shadow val="0"/>
        <u val="none"/>
        <vertAlign val="baseline"/>
        <sz val="8"/>
        <color theme="1"/>
        <name val="Calibri"/>
        <family val="2"/>
        <scheme val="minor"/>
      </font>
      <numFmt numFmtId="30" formatCode="@"/>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numFmt numFmtId="169" formatCode="0000000"/>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numFmt numFmtId="168" formatCode="0000000000"/>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8"/>
        <color indexed="8"/>
        <name val="Calibri"/>
        <family val="2"/>
        <scheme val="none"/>
      </font>
      <fill>
        <patternFill patternType="solid">
          <fgColor indexed="0"/>
          <bgColor indexed="22"/>
        </patternFill>
      </fill>
      <alignment horizontal="center" vertical="bottom" textRotation="0" wrapText="0" indent="0" justifyLastLine="0" shrinkToFit="0" readingOrder="0"/>
      <border diagonalUp="0" diagonalDown="0" outline="0">
        <left style="thin">
          <color indexed="8"/>
        </left>
        <right style="thin">
          <color indexed="8"/>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1732661</xdr:colOff>
      <xdr:row>0</xdr:row>
      <xdr:rowOff>759706</xdr:rowOff>
    </xdr:to>
    <xdr:pic>
      <xdr:nvPicPr>
        <xdr:cNvPr id="3" name="Image 2">
          <a:extLst>
            <a:ext uri="{FF2B5EF4-FFF2-40B4-BE49-F238E27FC236}">
              <a16:creationId xmlns:a16="http://schemas.microsoft.com/office/drawing/2014/main" id="{673EEF7B-2744-4D62-A9F0-5C64109CE8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36471" cy="7597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cialsante.wallonie.be/O50401_DiAs/TransversalDirection_99/GestionDirection/Cellule%20IS/Processus/GTcontr&#244;ler/GT%20contr&#244;ler%20CSS/Decompte%20recapitulatif%20Modele%20CSS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du service"/>
      <sheetName val="Charges de personnel"/>
      <sheetName val="Validation"/>
      <sheetName val="Coordonnées"/>
    </sheetNames>
    <sheetDataSet>
      <sheetData sheetId="0"/>
      <sheetData sheetId="1"/>
      <sheetData sheetId="2"/>
      <sheetData sheetId="3">
        <row r="1">
          <cell r="A1" t="str">
            <v>Agrément</v>
          </cell>
        </row>
        <row r="2">
          <cell r="A2">
            <v>4005</v>
          </cell>
        </row>
        <row r="3">
          <cell r="A3">
            <v>4013</v>
          </cell>
        </row>
        <row r="4">
          <cell r="A4">
            <v>4015</v>
          </cell>
        </row>
        <row r="5">
          <cell r="A5">
            <v>4016</v>
          </cell>
        </row>
        <row r="6">
          <cell r="A6">
            <v>4018</v>
          </cell>
        </row>
        <row r="7">
          <cell r="A7">
            <v>4022</v>
          </cell>
        </row>
        <row r="8">
          <cell r="A8">
            <v>4032</v>
          </cell>
        </row>
        <row r="9">
          <cell r="A9">
            <v>4034</v>
          </cell>
        </row>
        <row r="10">
          <cell r="A10">
            <v>4042</v>
          </cell>
        </row>
        <row r="11">
          <cell r="A11">
            <v>4043</v>
          </cell>
        </row>
        <row r="12">
          <cell r="A12">
            <v>4045</v>
          </cell>
        </row>
        <row r="13">
          <cell r="A13">
            <v>4053</v>
          </cell>
        </row>
        <row r="14">
          <cell r="A14">
            <v>4057</v>
          </cell>
        </row>
        <row r="15">
          <cell r="A15">
            <v>4059</v>
          </cell>
        </row>
        <row r="16">
          <cell r="A16">
            <v>4063</v>
          </cell>
        </row>
        <row r="17">
          <cell r="A17">
            <v>4064</v>
          </cell>
        </row>
        <row r="18">
          <cell r="A18">
            <v>4065</v>
          </cell>
        </row>
        <row r="19">
          <cell r="A19">
            <v>4067</v>
          </cell>
        </row>
        <row r="20">
          <cell r="A20">
            <v>4068</v>
          </cell>
        </row>
        <row r="21">
          <cell r="A21">
            <v>4069</v>
          </cell>
        </row>
        <row r="22">
          <cell r="A22">
            <v>4070</v>
          </cell>
        </row>
        <row r="23">
          <cell r="A23">
            <v>4071</v>
          </cell>
        </row>
        <row r="24">
          <cell r="A24">
            <v>4072</v>
          </cell>
        </row>
        <row r="25">
          <cell r="A25">
            <v>4073</v>
          </cell>
        </row>
        <row r="26">
          <cell r="A26">
            <v>4074</v>
          </cell>
        </row>
        <row r="27">
          <cell r="A27">
            <v>4075</v>
          </cell>
        </row>
        <row r="28">
          <cell r="A28">
            <v>4076</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FF0A56-5B5C-4C95-A735-982102FF4CC5}" name="Tableau1" displayName="Tableau1" ref="A1:O85" totalsRowShown="0" headerRowDxfId="21" dataDxfId="19" headerRowBorderDxfId="20" tableBorderDxfId="18" totalsRowBorderDxfId="17">
  <autoFilter ref="A1:O85" xr:uid="{47540699-30BA-4DE9-8817-668D01DFC17E}"/>
  <tableColumns count="15">
    <tableColumn id="1" xr3:uid="{758BB968-3B9D-4D06-91D1-34C99D06EC63}" name="N° AGR" dataDxfId="16"/>
    <tableColumn id="2" xr3:uid="{CAFC0E15-3854-4B02-8186-26631CCA1F2F}" name="2" dataDxfId="15"/>
    <tableColumn id="3" xr3:uid="{3C7668CC-0C9C-4A48-8E30-95C2EAD11650}" name="3" dataDxfId="14"/>
    <tableColumn id="4" xr3:uid="{BAEC8668-34A4-41DB-BDF3-2CCB2E139C92}" name="4" dataDxfId="13"/>
    <tableColumn id="5" xr3:uid="{F08A0793-5A50-4F8D-814C-6C3EC7686EBA}" name="5" dataDxfId="12"/>
    <tableColumn id="6" xr3:uid="{65BFB540-9E0D-430B-88DF-718E51F89470}" name="6" dataDxfId="11"/>
    <tableColumn id="7" xr3:uid="{99A03FE5-EEA8-4899-956C-2F492108E17A}" name="7" dataDxfId="10">
      <calculatedColumnFormula>Tableau1[[#This Row],[8]]&amp;", "&amp;Tableau1[[#This Row],[9]]&amp;" " &amp;Tableau1[[#This Row],[10]]</calculatedColumnFormula>
    </tableColumn>
    <tableColumn id="8" xr3:uid="{5C830560-C12A-4C84-811C-8876E0D25D77}" name="8" dataDxfId="9"/>
    <tableColumn id="9" xr3:uid="{BA271B5F-1ECD-4AC2-AF7A-E3EB43DC960E}" name="9" dataDxfId="8"/>
    <tableColumn id="10" xr3:uid="{4CB438C9-E497-4C75-B931-8245223905FA}" name="10" dataDxfId="7"/>
    <tableColumn id="11" xr3:uid="{6190EDD8-99BF-491F-B3E4-9835AE85BF29}" name="11" dataDxfId="6">
      <calculatedColumnFormula>Tableau1[[#This Row],[12]]&amp;" " &amp;Tableau1[[#This Row],[13]]</calculatedColumnFormula>
    </tableColumn>
    <tableColumn id="12" xr3:uid="{4BDA0B15-21F5-4578-8338-D777F30CCE8C}" name="12" dataDxfId="5"/>
    <tableColumn id="13" xr3:uid="{04650968-EED0-4CAB-B110-229C2374D6D5}" name="13" dataDxfId="4"/>
    <tableColumn id="14" xr3:uid="{B4704875-F081-44B7-9BFD-1735BCAD3548}" name="14" dataDxfId="3"/>
    <tableColumn id="15" xr3:uid="{551191B8-3FE3-4F4A-B261-4BF931AC8A0A}" name="15" dataDxfId="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68DCA7-6A3E-4B12-8BDA-DC4948CF1CFF}" name="LES_VISAS" displayName="LES_VISAS" ref="A87:A94" totalsRowShown="0" headerRowDxfId="1">
  <autoFilter ref="A87:A94" xr:uid="{F1EEF866-7591-402D-90C9-33492678346B}"/>
  <tableColumns count="1">
    <tableColumn id="1" xr3:uid="{90B8B5D7-5DE1-4DF3-AA66-5D96A88ECC9B}" name="ANNE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D8"/>
  <sheetViews>
    <sheetView tabSelected="1" zoomScaleNormal="100" workbookViewId="0">
      <selection activeCell="B7" sqref="B7"/>
    </sheetView>
  </sheetViews>
  <sheetFormatPr baseColWidth="10" defaultRowHeight="14.4" x14ac:dyDescent="0.3"/>
  <cols>
    <col min="1" max="3" width="28.6640625" customWidth="1"/>
    <col min="4" max="4" width="19.44140625" customWidth="1"/>
  </cols>
  <sheetData>
    <row r="1" spans="1:4" ht="69.75" customHeight="1" x14ac:dyDescent="0.3">
      <c r="A1" s="122" t="s">
        <v>318</v>
      </c>
      <c r="B1" s="123"/>
      <c r="C1" s="123"/>
      <c r="D1" s="114"/>
    </row>
    <row r="2" spans="1:4" ht="29.25" customHeight="1" x14ac:dyDescent="0.3">
      <c r="A2" t="s">
        <v>222</v>
      </c>
      <c r="B2" t="s">
        <v>316</v>
      </c>
    </row>
    <row r="3" spans="1:4" x14ac:dyDescent="0.3">
      <c r="A3" t="s">
        <v>673</v>
      </c>
      <c r="B3" s="103" t="s">
        <v>317</v>
      </c>
    </row>
    <row r="4" spans="1:4" ht="69.75" customHeight="1" x14ac:dyDescent="0.3">
      <c r="A4" s="124" t="s">
        <v>263</v>
      </c>
      <c r="B4" s="125"/>
      <c r="C4" s="126"/>
      <c r="D4" s="116"/>
    </row>
    <row r="5" spans="1:4" x14ac:dyDescent="0.3">
      <c r="A5" t="s">
        <v>264</v>
      </c>
      <c r="B5" s="120">
        <v>2022</v>
      </c>
    </row>
    <row r="6" spans="1:4" ht="31.5" customHeight="1" x14ac:dyDescent="0.3">
      <c r="A6" s="1" t="s">
        <v>11</v>
      </c>
    </row>
    <row r="7" spans="1:4" x14ac:dyDescent="0.3">
      <c r="A7" t="s">
        <v>0</v>
      </c>
      <c r="B7" s="117">
        <v>632102</v>
      </c>
    </row>
    <row r="8" spans="1:4" ht="29.25" customHeight="1" x14ac:dyDescent="0.3">
      <c r="A8" s="118" t="s">
        <v>672</v>
      </c>
      <c r="B8" s="127" t="str">
        <f>VLOOKUP(CAT_AGREM,Tableau1[],6)</f>
        <v>Le Rebond - GABS</v>
      </c>
      <c r="C8" s="127"/>
      <c r="D8" s="114"/>
    </row>
  </sheetData>
  <sheetProtection selectLockedCells="1"/>
  <mergeCells count="3">
    <mergeCell ref="A1:C1"/>
    <mergeCell ref="A4:C4"/>
    <mergeCell ref="B8:C8"/>
  </mergeCells>
  <pageMargins left="0.7" right="0.7" top="0.75" bottom="0.75" header="0.3" footer="0.3"/>
  <pageSetup paperSize="9" orientation="portrait" r:id="rId1"/>
  <headerFooter>
    <oddHeader>&amp;LDécompte récapitulatif pour les services d'insertion sociale  -  &amp;A</oddHeader>
  </headerFooter>
  <drawing r:id="rId2"/>
  <extLst>
    <ext xmlns:x14="http://schemas.microsoft.com/office/spreadsheetml/2009/9/main" uri="{CCE6A557-97BC-4b89-ADB6-D9C93CAAB3DF}">
      <x14:dataValidations xmlns:xm="http://schemas.microsoft.com/office/excel/2006/main" xWindow="577" yWindow="363" count="2">
        <x14:dataValidation type="list" allowBlank="1" showInputMessage="1" showErrorMessage="1" xr:uid="{EFFB4249-8A27-410D-AC5C-040D16A609BC}">
          <x14:formula1>
            <xm:f>DONNEES!$A$87:$A$94</xm:f>
          </x14:formula1>
          <xm:sqref>B5</xm:sqref>
        </x14:dataValidation>
        <x14:dataValidation type="list" allowBlank="1" showInputMessage="1" showErrorMessage="1" xr:uid="{5383BEC6-872D-44AF-99D7-B9AE613B834B}">
          <x14:formula1>
            <xm:f>DONNEES!$A$2:$A$85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7"/>
  <dimension ref="A1:E5"/>
  <sheetViews>
    <sheetView workbookViewId="0">
      <selection activeCell="D5" sqref="D5"/>
    </sheetView>
  </sheetViews>
  <sheetFormatPr baseColWidth="10" defaultRowHeight="14.4" x14ac:dyDescent="0.3"/>
  <cols>
    <col min="3" max="3" width="16.109375" bestFit="1" customWidth="1"/>
    <col min="4" max="4" width="21.6640625" bestFit="1" customWidth="1"/>
    <col min="5" max="5" width="24.44140625" bestFit="1" customWidth="1"/>
  </cols>
  <sheetData>
    <row r="1" spans="1:5" x14ac:dyDescent="0.3">
      <c r="A1" s="36" t="s">
        <v>12</v>
      </c>
      <c r="B1" s="36" t="s">
        <v>83</v>
      </c>
      <c r="C1" s="38" t="s">
        <v>86</v>
      </c>
      <c r="D1" s="38" t="s">
        <v>107</v>
      </c>
      <c r="E1" s="38" t="s">
        <v>207</v>
      </c>
    </row>
    <row r="2" spans="1:5" x14ac:dyDescent="0.3">
      <c r="A2" s="33" t="s">
        <v>82</v>
      </c>
      <c r="B2" s="39" t="s">
        <v>84</v>
      </c>
      <c r="C2" s="35" t="s">
        <v>87</v>
      </c>
      <c r="D2" s="35" t="s">
        <v>108</v>
      </c>
      <c r="E2" s="35" t="s">
        <v>208</v>
      </c>
    </row>
    <row r="3" spans="1:5" x14ac:dyDescent="0.3">
      <c r="A3" s="34" t="s">
        <v>81</v>
      </c>
      <c r="B3" s="37" t="s">
        <v>85</v>
      </c>
      <c r="C3" s="29" t="s">
        <v>88</v>
      </c>
      <c r="D3" s="31" t="s">
        <v>109</v>
      </c>
      <c r="E3" s="29" t="s">
        <v>209</v>
      </c>
    </row>
    <row r="4" spans="1:5" x14ac:dyDescent="0.3">
      <c r="C4" s="31" t="s">
        <v>89</v>
      </c>
      <c r="D4" s="32" t="s">
        <v>257</v>
      </c>
      <c r="E4" s="29" t="s">
        <v>210</v>
      </c>
    </row>
    <row r="5" spans="1:5" x14ac:dyDescent="0.3">
      <c r="C5" s="32" t="s">
        <v>71</v>
      </c>
      <c r="E5" s="30" t="s">
        <v>211</v>
      </c>
    </row>
  </sheetData>
  <sheetProtection password="CBEB"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20"/>
  <sheetViews>
    <sheetView view="pageLayout" zoomScale="90" zoomScaleNormal="100" zoomScalePageLayoutView="90" workbookViewId="0">
      <selection activeCell="A3" sqref="A3"/>
    </sheetView>
  </sheetViews>
  <sheetFormatPr baseColWidth="10" defaultColWidth="11.44140625" defaultRowHeight="14.4" x14ac:dyDescent="0.3"/>
  <cols>
    <col min="1" max="1" width="10.109375" style="6" bestFit="1" customWidth="1"/>
    <col min="2" max="2" width="67" style="6" customWidth="1"/>
    <col min="3" max="12" width="18.6640625" style="17" bestFit="1" customWidth="1"/>
    <col min="13" max="15" width="11.44140625" style="16"/>
    <col min="16" max="16" width="10.109375" style="6" customWidth="1"/>
    <col min="17" max="17" width="67" style="6" customWidth="1"/>
    <col min="18" max="25" width="11.44140625" style="16"/>
    <col min="26" max="16384" width="11.44140625" style="2"/>
  </cols>
  <sheetData>
    <row r="1" spans="1:25" ht="15" thickBot="1" x14ac:dyDescent="0.35">
      <c r="A1" s="44" t="s">
        <v>90</v>
      </c>
      <c r="B1" s="44" t="s">
        <v>91</v>
      </c>
      <c r="C1" s="79" t="s">
        <v>255</v>
      </c>
      <c r="D1" s="45" t="s">
        <v>92</v>
      </c>
      <c r="E1" s="45" t="s">
        <v>93</v>
      </c>
      <c r="F1" s="45" t="s">
        <v>94</v>
      </c>
      <c r="G1" s="45" t="s">
        <v>95</v>
      </c>
      <c r="H1" s="45" t="s">
        <v>96</v>
      </c>
      <c r="I1" s="45" t="s">
        <v>97</v>
      </c>
      <c r="J1" s="45" t="s">
        <v>98</v>
      </c>
      <c r="K1" s="45" t="s">
        <v>99</v>
      </c>
      <c r="L1" s="45" t="s">
        <v>100</v>
      </c>
      <c r="P1" s="44" t="s">
        <v>90</v>
      </c>
      <c r="Q1" s="44" t="s">
        <v>91</v>
      </c>
    </row>
    <row r="2" spans="1:25" s="3" customFormat="1" ht="43.8" thickBot="1" x14ac:dyDescent="0.35">
      <c r="A2" s="4" t="s">
        <v>1</v>
      </c>
      <c r="B2" s="5" t="s">
        <v>2</v>
      </c>
      <c r="C2" s="80" t="s">
        <v>256</v>
      </c>
      <c r="D2" s="14" t="s">
        <v>3</v>
      </c>
      <c r="E2" s="14" t="s">
        <v>4</v>
      </c>
      <c r="F2" s="80" t="s">
        <v>5</v>
      </c>
      <c r="G2" s="14" t="s">
        <v>6</v>
      </c>
      <c r="H2" s="14" t="s">
        <v>7</v>
      </c>
      <c r="I2" s="14" t="s">
        <v>8</v>
      </c>
      <c r="J2" s="14" t="s">
        <v>13</v>
      </c>
      <c r="K2" s="14" t="s">
        <v>63</v>
      </c>
      <c r="L2" s="14" t="s">
        <v>258</v>
      </c>
      <c r="M2" s="15"/>
      <c r="N2" s="15"/>
      <c r="O2" s="15"/>
      <c r="P2" s="4" t="s">
        <v>1</v>
      </c>
      <c r="Q2" s="5" t="s">
        <v>2</v>
      </c>
      <c r="R2" s="15"/>
      <c r="S2" s="15"/>
      <c r="T2" s="15"/>
      <c r="U2" s="15"/>
      <c r="V2" s="15"/>
      <c r="W2" s="15"/>
      <c r="X2" s="15"/>
      <c r="Y2" s="15"/>
    </row>
    <row r="3" spans="1:25" x14ac:dyDescent="0.3">
      <c r="A3" s="11">
        <f t="shared" ref="A3:A34" si="0">INDEX(Référence_PCMN,MATCH(B3,Nature_de_la_dépense,0))</f>
        <v>611100</v>
      </c>
      <c r="B3" s="12" t="s">
        <v>110</v>
      </c>
      <c r="C3" s="13"/>
      <c r="D3" s="13"/>
      <c r="E3" s="100"/>
      <c r="F3" s="13"/>
      <c r="G3" s="101"/>
      <c r="H3" s="101"/>
      <c r="I3" s="13"/>
      <c r="J3" s="100"/>
      <c r="K3" s="13"/>
      <c r="L3" s="13"/>
      <c r="P3" s="11">
        <v>61</v>
      </c>
      <c r="Q3" s="12" t="s">
        <v>223</v>
      </c>
    </row>
    <row r="4" spans="1:25" x14ac:dyDescent="0.3">
      <c r="A4" s="11" t="e">
        <f t="shared" si="0"/>
        <v>#N/A</v>
      </c>
      <c r="B4" s="12"/>
      <c r="C4" s="13"/>
      <c r="D4" s="13"/>
      <c r="E4" s="100"/>
      <c r="F4" s="13"/>
      <c r="G4" s="101"/>
      <c r="H4" s="101"/>
      <c r="I4" s="13"/>
      <c r="J4" s="100"/>
      <c r="K4" s="13"/>
      <c r="L4" s="13"/>
      <c r="P4" s="7">
        <v>610</v>
      </c>
      <c r="Q4" s="8" t="s">
        <v>236</v>
      </c>
    </row>
    <row r="5" spans="1:25" x14ac:dyDescent="0.3">
      <c r="A5" s="11" t="e">
        <f t="shared" si="0"/>
        <v>#N/A</v>
      </c>
      <c r="B5" s="12"/>
      <c r="C5" s="13"/>
      <c r="D5" s="13"/>
      <c r="E5" s="100"/>
      <c r="F5" s="13"/>
      <c r="G5" s="101"/>
      <c r="H5" s="101"/>
      <c r="I5" s="13"/>
      <c r="J5" s="100"/>
      <c r="K5" s="13"/>
      <c r="L5" s="13"/>
      <c r="P5" s="7">
        <v>611</v>
      </c>
      <c r="Q5" s="20" t="s">
        <v>14</v>
      </c>
    </row>
    <row r="6" spans="1:25" x14ac:dyDescent="0.3">
      <c r="A6" s="11" t="e">
        <f t="shared" si="0"/>
        <v>#N/A</v>
      </c>
      <c r="B6" s="12"/>
      <c r="C6" s="13"/>
      <c r="D6" s="13"/>
      <c r="E6" s="100"/>
      <c r="F6" s="13"/>
      <c r="G6" s="101"/>
      <c r="H6" s="101"/>
      <c r="I6" s="13"/>
      <c r="J6" s="100"/>
      <c r="K6" s="13"/>
      <c r="L6" s="13"/>
      <c r="P6" s="9">
        <v>611100</v>
      </c>
      <c r="Q6" s="19" t="s">
        <v>110</v>
      </c>
    </row>
    <row r="7" spans="1:25" x14ac:dyDescent="0.3">
      <c r="A7" s="11" t="e">
        <f t="shared" si="0"/>
        <v>#N/A</v>
      </c>
      <c r="B7" s="12"/>
      <c r="C7" s="43"/>
      <c r="D7" s="13"/>
      <c r="E7" s="100"/>
      <c r="F7" s="43"/>
      <c r="G7" s="101"/>
      <c r="H7" s="101"/>
      <c r="I7" s="13"/>
      <c r="J7" s="100"/>
      <c r="K7" s="42"/>
      <c r="L7" s="42"/>
      <c r="P7" s="9">
        <v>611110</v>
      </c>
      <c r="Q7" s="19" t="s">
        <v>15</v>
      </c>
    </row>
    <row r="8" spans="1:25" x14ac:dyDescent="0.3">
      <c r="A8" s="11" t="e">
        <f t="shared" si="0"/>
        <v>#N/A</v>
      </c>
      <c r="B8" s="12"/>
      <c r="C8" s="43"/>
      <c r="D8" s="13"/>
      <c r="E8" s="102"/>
      <c r="F8" s="43"/>
      <c r="G8" s="101"/>
      <c r="H8" s="101"/>
      <c r="I8" s="42"/>
      <c r="J8" s="100"/>
      <c r="K8" s="42"/>
      <c r="L8" s="42"/>
      <c r="P8" s="9">
        <v>611120</v>
      </c>
      <c r="Q8" s="10" t="s">
        <v>224</v>
      </c>
    </row>
    <row r="9" spans="1:25" x14ac:dyDescent="0.3">
      <c r="A9" s="11" t="e">
        <f t="shared" si="0"/>
        <v>#N/A</v>
      </c>
      <c r="B9" s="12"/>
      <c r="C9" s="43"/>
      <c r="D9" s="13"/>
      <c r="E9" s="102"/>
      <c r="F9" s="43"/>
      <c r="G9" s="101"/>
      <c r="H9" s="101"/>
      <c r="I9" s="42"/>
      <c r="J9" s="100"/>
      <c r="K9" s="42"/>
      <c r="L9" s="42"/>
      <c r="P9" s="9">
        <v>611130</v>
      </c>
      <c r="Q9" s="19" t="s">
        <v>16</v>
      </c>
    </row>
    <row r="10" spans="1:25" x14ac:dyDescent="0.3">
      <c r="A10" s="11" t="e">
        <f t="shared" si="0"/>
        <v>#N/A</v>
      </c>
      <c r="B10" s="12"/>
      <c r="C10" s="43"/>
      <c r="D10" s="13"/>
      <c r="E10" s="102"/>
      <c r="F10" s="43"/>
      <c r="G10" s="101"/>
      <c r="H10" s="101"/>
      <c r="I10" s="42"/>
      <c r="J10" s="100"/>
      <c r="K10" s="42"/>
      <c r="L10" s="42"/>
      <c r="P10" s="9">
        <v>611140</v>
      </c>
      <c r="Q10" s="19" t="s">
        <v>17</v>
      </c>
    </row>
    <row r="11" spans="1:25" x14ac:dyDescent="0.3">
      <c r="A11" s="11" t="e">
        <f t="shared" si="0"/>
        <v>#N/A</v>
      </c>
      <c r="B11" s="12"/>
      <c r="C11" s="43"/>
      <c r="D11" s="42"/>
      <c r="E11" s="102"/>
      <c r="F11" s="43"/>
      <c r="G11" s="101"/>
      <c r="H11" s="101"/>
      <c r="I11" s="42"/>
      <c r="J11" s="100"/>
      <c r="K11" s="42"/>
      <c r="L11" s="42"/>
      <c r="P11" s="9">
        <v>611150</v>
      </c>
      <c r="Q11" s="10" t="s">
        <v>237</v>
      </c>
    </row>
    <row r="12" spans="1:25" x14ac:dyDescent="0.3">
      <c r="A12" s="11" t="e">
        <f t="shared" si="0"/>
        <v>#N/A</v>
      </c>
      <c r="B12" s="12"/>
      <c r="C12" s="43"/>
      <c r="D12" s="42"/>
      <c r="E12" s="102"/>
      <c r="F12" s="43"/>
      <c r="G12" s="101"/>
      <c r="H12" s="101"/>
      <c r="I12" s="42"/>
      <c r="J12" s="100"/>
      <c r="K12" s="42"/>
      <c r="L12" s="42"/>
      <c r="P12" s="7">
        <v>612</v>
      </c>
      <c r="Q12" s="49" t="s">
        <v>18</v>
      </c>
    </row>
    <row r="13" spans="1:25" x14ac:dyDescent="0.3">
      <c r="A13" s="11" t="e">
        <f t="shared" si="0"/>
        <v>#N/A</v>
      </c>
      <c r="B13" s="12"/>
      <c r="C13" s="43"/>
      <c r="D13" s="42"/>
      <c r="E13" s="102"/>
      <c r="F13" s="43"/>
      <c r="G13" s="101"/>
      <c r="H13" s="101"/>
      <c r="I13" s="42"/>
      <c r="J13" s="100"/>
      <c r="K13" s="42"/>
      <c r="L13" s="42"/>
      <c r="P13" s="9">
        <v>612100</v>
      </c>
      <c r="Q13" s="19" t="s">
        <v>19</v>
      </c>
    </row>
    <row r="14" spans="1:25" x14ac:dyDescent="0.3">
      <c r="A14" s="11" t="e">
        <f t="shared" si="0"/>
        <v>#N/A</v>
      </c>
      <c r="B14" s="12"/>
      <c r="C14" s="43"/>
      <c r="D14" s="42"/>
      <c r="E14" s="102"/>
      <c r="F14" s="43"/>
      <c r="G14" s="101"/>
      <c r="H14" s="101"/>
      <c r="I14" s="42"/>
      <c r="J14" s="100"/>
      <c r="K14" s="42"/>
      <c r="L14" s="42"/>
      <c r="P14" s="9">
        <v>612110</v>
      </c>
      <c r="Q14" s="19" t="s">
        <v>20</v>
      </c>
    </row>
    <row r="15" spans="1:25" x14ac:dyDescent="0.3">
      <c r="A15" s="11" t="e">
        <f t="shared" si="0"/>
        <v>#N/A</v>
      </c>
      <c r="B15" s="12"/>
      <c r="C15" s="43"/>
      <c r="D15" s="42"/>
      <c r="E15" s="102"/>
      <c r="F15" s="43"/>
      <c r="G15" s="101"/>
      <c r="H15" s="101"/>
      <c r="I15" s="42"/>
      <c r="J15" s="100"/>
      <c r="K15" s="42"/>
      <c r="L15" s="42"/>
      <c r="P15" s="9">
        <v>612120</v>
      </c>
      <c r="Q15" s="19" t="s">
        <v>21</v>
      </c>
    </row>
    <row r="16" spans="1:25" x14ac:dyDescent="0.3">
      <c r="A16" s="11" t="e">
        <f t="shared" si="0"/>
        <v>#N/A</v>
      </c>
      <c r="B16" s="12"/>
      <c r="C16" s="43"/>
      <c r="D16" s="42"/>
      <c r="E16" s="102"/>
      <c r="F16" s="43"/>
      <c r="G16" s="101"/>
      <c r="H16" s="101"/>
      <c r="I16" s="42"/>
      <c r="J16" s="100"/>
      <c r="K16" s="42"/>
      <c r="L16" s="42"/>
      <c r="P16" s="9">
        <v>612130</v>
      </c>
      <c r="Q16" s="19" t="s">
        <v>22</v>
      </c>
    </row>
    <row r="17" spans="1:17" x14ac:dyDescent="0.3">
      <c r="A17" s="11" t="e">
        <f t="shared" si="0"/>
        <v>#N/A</v>
      </c>
      <c r="B17" s="12"/>
      <c r="C17" s="43"/>
      <c r="D17" s="42"/>
      <c r="E17" s="102"/>
      <c r="F17" s="43"/>
      <c r="G17" s="101"/>
      <c r="H17" s="101"/>
      <c r="I17" s="42"/>
      <c r="J17" s="100"/>
      <c r="K17" s="42"/>
      <c r="L17" s="42"/>
      <c r="P17" s="9">
        <v>612140</v>
      </c>
      <c r="Q17" s="19" t="s">
        <v>23</v>
      </c>
    </row>
    <row r="18" spans="1:17" x14ac:dyDescent="0.3">
      <c r="A18" s="11" t="e">
        <f t="shared" si="0"/>
        <v>#N/A</v>
      </c>
      <c r="B18" s="12"/>
      <c r="C18" s="43"/>
      <c r="D18" s="42"/>
      <c r="E18" s="102"/>
      <c r="F18" s="43"/>
      <c r="G18" s="101"/>
      <c r="H18" s="101"/>
      <c r="I18" s="42"/>
      <c r="J18" s="100"/>
      <c r="K18" s="42"/>
      <c r="L18" s="42"/>
      <c r="P18" s="9">
        <v>612150</v>
      </c>
      <c r="Q18" s="19" t="s">
        <v>24</v>
      </c>
    </row>
    <row r="19" spans="1:17" x14ac:dyDescent="0.3">
      <c r="A19" s="11" t="e">
        <f t="shared" si="0"/>
        <v>#N/A</v>
      </c>
      <c r="B19" s="12"/>
      <c r="C19" s="43"/>
      <c r="D19" s="42"/>
      <c r="E19" s="102"/>
      <c r="F19" s="43"/>
      <c r="G19" s="101"/>
      <c r="H19" s="101"/>
      <c r="I19" s="42"/>
      <c r="J19" s="100"/>
      <c r="K19" s="42"/>
      <c r="L19" s="42"/>
      <c r="P19" s="9">
        <v>612160</v>
      </c>
      <c r="Q19" s="19" t="s">
        <v>25</v>
      </c>
    </row>
    <row r="20" spans="1:17" x14ac:dyDescent="0.3">
      <c r="A20" s="11" t="e">
        <f t="shared" si="0"/>
        <v>#N/A</v>
      </c>
      <c r="B20" s="12"/>
      <c r="C20" s="43"/>
      <c r="D20" s="42"/>
      <c r="E20" s="102"/>
      <c r="F20" s="43"/>
      <c r="G20" s="101"/>
      <c r="H20" s="101"/>
      <c r="I20" s="42"/>
      <c r="J20" s="100"/>
      <c r="K20" s="42"/>
      <c r="L20" s="42"/>
      <c r="P20" s="9">
        <v>612170</v>
      </c>
      <c r="Q20" s="19" t="s">
        <v>26</v>
      </c>
    </row>
    <row r="21" spans="1:17" x14ac:dyDescent="0.3">
      <c r="A21" s="11" t="e">
        <f t="shared" si="0"/>
        <v>#N/A</v>
      </c>
      <c r="B21" s="12"/>
      <c r="C21" s="43"/>
      <c r="D21" s="42"/>
      <c r="E21" s="102"/>
      <c r="F21" s="43"/>
      <c r="G21" s="101"/>
      <c r="H21" s="101"/>
      <c r="I21" s="42"/>
      <c r="J21" s="100"/>
      <c r="K21" s="42"/>
      <c r="L21" s="42"/>
      <c r="P21" s="9">
        <v>612190</v>
      </c>
      <c r="Q21" s="19" t="s">
        <v>27</v>
      </c>
    </row>
    <row r="22" spans="1:17" x14ac:dyDescent="0.3">
      <c r="A22" s="11" t="e">
        <f t="shared" si="0"/>
        <v>#N/A</v>
      </c>
      <c r="B22" s="12"/>
      <c r="C22" s="43"/>
      <c r="D22" s="42"/>
      <c r="E22" s="102"/>
      <c r="F22" s="43"/>
      <c r="G22" s="101"/>
      <c r="H22" s="101"/>
      <c r="I22" s="42"/>
      <c r="J22" s="100"/>
      <c r="K22" s="42"/>
      <c r="L22" s="42"/>
      <c r="P22" s="9">
        <v>612195</v>
      </c>
      <c r="Q22" s="19" t="s">
        <v>70</v>
      </c>
    </row>
    <row r="23" spans="1:17" x14ac:dyDescent="0.3">
      <c r="A23" s="11" t="e">
        <f t="shared" si="0"/>
        <v>#N/A</v>
      </c>
      <c r="B23" s="12"/>
      <c r="C23" s="43"/>
      <c r="D23" s="42"/>
      <c r="E23" s="102"/>
      <c r="F23" s="43"/>
      <c r="G23" s="101"/>
      <c r="H23" s="101"/>
      <c r="I23" s="42"/>
      <c r="J23" s="100"/>
      <c r="K23" s="42"/>
      <c r="L23" s="42"/>
      <c r="P23" s="7">
        <v>613</v>
      </c>
      <c r="Q23" s="20" t="s">
        <v>28</v>
      </c>
    </row>
    <row r="24" spans="1:17" x14ac:dyDescent="0.3">
      <c r="A24" s="11" t="e">
        <f t="shared" si="0"/>
        <v>#N/A</v>
      </c>
      <c r="B24" s="12"/>
      <c r="C24" s="43"/>
      <c r="D24" s="42"/>
      <c r="E24" s="102"/>
      <c r="F24" s="43"/>
      <c r="G24" s="101"/>
      <c r="H24" s="101"/>
      <c r="I24" s="42"/>
      <c r="J24" s="100"/>
      <c r="K24" s="42"/>
      <c r="L24" s="42"/>
      <c r="P24" s="9">
        <v>613100</v>
      </c>
      <c r="Q24" s="19" t="s">
        <v>29</v>
      </c>
    </row>
    <row r="25" spans="1:17" x14ac:dyDescent="0.3">
      <c r="A25" s="11" t="e">
        <f t="shared" si="0"/>
        <v>#N/A</v>
      </c>
      <c r="B25" s="12"/>
      <c r="C25" s="43"/>
      <c r="D25" s="42"/>
      <c r="E25" s="102"/>
      <c r="F25" s="43"/>
      <c r="G25" s="101"/>
      <c r="H25" s="101"/>
      <c r="I25" s="42"/>
      <c r="J25" s="100"/>
      <c r="K25" s="42"/>
      <c r="L25" s="42"/>
      <c r="P25" s="9">
        <v>613101</v>
      </c>
      <c r="Q25" s="19" t="s">
        <v>30</v>
      </c>
    </row>
    <row r="26" spans="1:17" x14ac:dyDescent="0.3">
      <c r="A26" s="11" t="e">
        <f t="shared" si="0"/>
        <v>#N/A</v>
      </c>
      <c r="B26" s="12"/>
      <c r="C26" s="43"/>
      <c r="D26" s="42"/>
      <c r="E26" s="102"/>
      <c r="F26" s="43"/>
      <c r="G26" s="101"/>
      <c r="H26" s="101"/>
      <c r="I26" s="42"/>
      <c r="J26" s="100"/>
      <c r="K26" s="42"/>
      <c r="L26" s="42"/>
      <c r="P26" s="9">
        <v>613102</v>
      </c>
      <c r="Q26" s="19" t="s">
        <v>31</v>
      </c>
    </row>
    <row r="27" spans="1:17" x14ac:dyDescent="0.3">
      <c r="A27" s="11" t="e">
        <f t="shared" si="0"/>
        <v>#N/A</v>
      </c>
      <c r="B27" s="12"/>
      <c r="C27" s="43"/>
      <c r="D27" s="42"/>
      <c r="E27" s="102"/>
      <c r="F27" s="43"/>
      <c r="G27" s="101"/>
      <c r="H27" s="101"/>
      <c r="I27" s="42"/>
      <c r="J27" s="100"/>
      <c r="K27" s="42"/>
      <c r="L27" s="42"/>
      <c r="P27" s="9">
        <v>613103</v>
      </c>
      <c r="Q27" s="19" t="s">
        <v>32</v>
      </c>
    </row>
    <row r="28" spans="1:17" x14ac:dyDescent="0.3">
      <c r="A28" s="11" t="e">
        <f t="shared" si="0"/>
        <v>#N/A</v>
      </c>
      <c r="B28" s="12"/>
      <c r="C28" s="43"/>
      <c r="D28" s="42"/>
      <c r="E28" s="102"/>
      <c r="F28" s="43"/>
      <c r="G28" s="101"/>
      <c r="H28" s="101"/>
      <c r="I28" s="42"/>
      <c r="J28" s="100"/>
      <c r="K28" s="42"/>
      <c r="L28" s="42"/>
      <c r="P28" s="9">
        <v>613104</v>
      </c>
      <c r="Q28" s="19" t="s">
        <v>33</v>
      </c>
    </row>
    <row r="29" spans="1:17" x14ac:dyDescent="0.3">
      <c r="A29" s="11" t="e">
        <f t="shared" si="0"/>
        <v>#N/A</v>
      </c>
      <c r="B29" s="12"/>
      <c r="C29" s="43"/>
      <c r="D29" s="42"/>
      <c r="E29" s="102"/>
      <c r="F29" s="43"/>
      <c r="G29" s="101"/>
      <c r="H29" s="101"/>
      <c r="I29" s="42"/>
      <c r="J29" s="100"/>
      <c r="K29" s="42"/>
      <c r="L29" s="42"/>
      <c r="P29" s="9">
        <v>613105</v>
      </c>
      <c r="Q29" s="19" t="s">
        <v>34</v>
      </c>
    </row>
    <row r="30" spans="1:17" x14ac:dyDescent="0.3">
      <c r="A30" s="11" t="e">
        <f t="shared" si="0"/>
        <v>#N/A</v>
      </c>
      <c r="B30" s="12"/>
      <c r="C30" s="43"/>
      <c r="D30" s="42"/>
      <c r="E30" s="102"/>
      <c r="F30" s="43"/>
      <c r="G30" s="101"/>
      <c r="H30" s="101"/>
      <c r="I30" s="42"/>
      <c r="J30" s="100"/>
      <c r="K30" s="42"/>
      <c r="L30" s="42"/>
      <c r="P30" s="9">
        <v>613106</v>
      </c>
      <c r="Q30" s="19" t="s">
        <v>35</v>
      </c>
    </row>
    <row r="31" spans="1:17" x14ac:dyDescent="0.3">
      <c r="A31" s="11" t="e">
        <f t="shared" si="0"/>
        <v>#N/A</v>
      </c>
      <c r="B31" s="12"/>
      <c r="C31" s="43"/>
      <c r="D31" s="42"/>
      <c r="E31" s="102"/>
      <c r="F31" s="43"/>
      <c r="G31" s="101"/>
      <c r="H31" s="101"/>
      <c r="I31" s="42"/>
      <c r="J31" s="100"/>
      <c r="K31" s="42"/>
      <c r="L31" s="42"/>
      <c r="P31" s="9">
        <v>613107</v>
      </c>
      <c r="Q31" s="19" t="s">
        <v>36</v>
      </c>
    </row>
    <row r="32" spans="1:17" x14ac:dyDescent="0.3">
      <c r="A32" s="11" t="e">
        <f t="shared" si="0"/>
        <v>#N/A</v>
      </c>
      <c r="B32" s="12"/>
      <c r="C32" s="43"/>
      <c r="D32" s="42"/>
      <c r="E32" s="102"/>
      <c r="F32" s="43"/>
      <c r="G32" s="101"/>
      <c r="H32" s="101"/>
      <c r="I32" s="42"/>
      <c r="J32" s="100"/>
      <c r="K32" s="42"/>
      <c r="L32" s="42"/>
      <c r="P32" s="9">
        <v>613108</v>
      </c>
      <c r="Q32" s="19" t="s">
        <v>37</v>
      </c>
    </row>
    <row r="33" spans="1:17" x14ac:dyDescent="0.3">
      <c r="A33" s="11" t="e">
        <f t="shared" si="0"/>
        <v>#N/A</v>
      </c>
      <c r="B33" s="12"/>
      <c r="C33" s="43"/>
      <c r="D33" s="42"/>
      <c r="E33" s="102"/>
      <c r="F33" s="43"/>
      <c r="G33" s="101"/>
      <c r="H33" s="101"/>
      <c r="I33" s="42"/>
      <c r="J33" s="100"/>
      <c r="K33" s="42"/>
      <c r="L33" s="42"/>
      <c r="P33" s="9">
        <v>613109</v>
      </c>
      <c r="Q33" s="19" t="s">
        <v>38</v>
      </c>
    </row>
    <row r="34" spans="1:17" x14ac:dyDescent="0.3">
      <c r="A34" s="11" t="e">
        <f t="shared" si="0"/>
        <v>#N/A</v>
      </c>
      <c r="B34" s="12"/>
      <c r="C34" s="43"/>
      <c r="D34" s="42"/>
      <c r="E34" s="102"/>
      <c r="F34" s="43"/>
      <c r="G34" s="101"/>
      <c r="H34" s="101"/>
      <c r="I34" s="42"/>
      <c r="J34" s="100"/>
      <c r="K34" s="42"/>
      <c r="L34" s="42"/>
      <c r="P34" s="9">
        <v>613110</v>
      </c>
      <c r="Q34" s="10" t="s">
        <v>225</v>
      </c>
    </row>
    <row r="35" spans="1:17" x14ac:dyDescent="0.3">
      <c r="A35" s="11" t="e">
        <f t="shared" ref="A35:A66" si="1">INDEX(Référence_PCMN,MATCH(B35,Nature_de_la_dépense,0))</f>
        <v>#N/A</v>
      </c>
      <c r="B35" s="12"/>
      <c r="C35" s="43"/>
      <c r="D35" s="42"/>
      <c r="E35" s="102"/>
      <c r="F35" s="43"/>
      <c r="G35" s="101"/>
      <c r="H35" s="101"/>
      <c r="I35" s="42"/>
      <c r="J35" s="100"/>
      <c r="K35" s="42"/>
      <c r="L35" s="42"/>
      <c r="P35" s="9">
        <v>613160</v>
      </c>
      <c r="Q35" s="10" t="s">
        <v>226</v>
      </c>
    </row>
    <row r="36" spans="1:17" x14ac:dyDescent="0.3">
      <c r="A36" s="11" t="e">
        <f t="shared" si="1"/>
        <v>#N/A</v>
      </c>
      <c r="B36" s="12"/>
      <c r="C36" s="43"/>
      <c r="D36" s="42"/>
      <c r="E36" s="102"/>
      <c r="F36" s="43"/>
      <c r="G36" s="101"/>
      <c r="H36" s="101"/>
      <c r="I36" s="42"/>
      <c r="J36" s="100"/>
      <c r="K36" s="42"/>
      <c r="L36" s="42"/>
      <c r="P36" s="9">
        <v>613180</v>
      </c>
      <c r="Q36" s="19" t="s">
        <v>39</v>
      </c>
    </row>
    <row r="37" spans="1:17" x14ac:dyDescent="0.3">
      <c r="A37" s="11" t="e">
        <f t="shared" si="1"/>
        <v>#N/A</v>
      </c>
      <c r="B37" s="12"/>
      <c r="C37" s="43"/>
      <c r="D37" s="42"/>
      <c r="E37" s="102"/>
      <c r="F37" s="43"/>
      <c r="G37" s="101"/>
      <c r="H37" s="101"/>
      <c r="I37" s="42"/>
      <c r="J37" s="100"/>
      <c r="K37" s="42"/>
      <c r="L37" s="42"/>
      <c r="P37" s="9">
        <v>613190</v>
      </c>
      <c r="Q37" s="19" t="s">
        <v>40</v>
      </c>
    </row>
    <row r="38" spans="1:17" x14ac:dyDescent="0.3">
      <c r="A38" s="11" t="e">
        <f t="shared" si="1"/>
        <v>#N/A</v>
      </c>
      <c r="B38" s="12"/>
      <c r="C38" s="43"/>
      <c r="D38" s="42"/>
      <c r="E38" s="102"/>
      <c r="F38" s="43"/>
      <c r="G38" s="101"/>
      <c r="H38" s="101"/>
      <c r="I38" s="42"/>
      <c r="J38" s="100"/>
      <c r="K38" s="42"/>
      <c r="L38" s="42"/>
      <c r="P38" s="7">
        <v>614</v>
      </c>
      <c r="Q38" s="20" t="s">
        <v>41</v>
      </c>
    </row>
    <row r="39" spans="1:17" x14ac:dyDescent="0.3">
      <c r="A39" s="11" t="e">
        <f t="shared" si="1"/>
        <v>#N/A</v>
      </c>
      <c r="B39" s="12"/>
      <c r="C39" s="43"/>
      <c r="D39" s="42"/>
      <c r="E39" s="102"/>
      <c r="F39" s="43"/>
      <c r="G39" s="101"/>
      <c r="H39" s="101"/>
      <c r="I39" s="42"/>
      <c r="J39" s="100"/>
      <c r="K39" s="42"/>
      <c r="L39" s="42"/>
      <c r="P39" s="7">
        <v>615</v>
      </c>
      <c r="Q39" s="20" t="s">
        <v>42</v>
      </c>
    </row>
    <row r="40" spans="1:17" x14ac:dyDescent="0.3">
      <c r="A40" s="11" t="e">
        <f t="shared" si="1"/>
        <v>#N/A</v>
      </c>
      <c r="B40" s="12"/>
      <c r="C40" s="43"/>
      <c r="D40" s="42"/>
      <c r="E40" s="102"/>
      <c r="F40" s="43"/>
      <c r="G40" s="101"/>
      <c r="H40" s="101"/>
      <c r="I40" s="42"/>
      <c r="J40" s="100"/>
      <c r="K40" s="42"/>
      <c r="L40" s="42"/>
      <c r="P40" s="9">
        <v>615110</v>
      </c>
      <c r="Q40" s="10" t="s">
        <v>262</v>
      </c>
    </row>
    <row r="41" spans="1:17" x14ac:dyDescent="0.3">
      <c r="A41" s="11" t="e">
        <f t="shared" si="1"/>
        <v>#N/A</v>
      </c>
      <c r="B41" s="12"/>
      <c r="C41" s="43"/>
      <c r="D41" s="42"/>
      <c r="E41" s="102"/>
      <c r="F41" s="43"/>
      <c r="G41" s="101"/>
      <c r="H41" s="101"/>
      <c r="I41" s="42"/>
      <c r="J41" s="100"/>
      <c r="K41" s="42"/>
      <c r="L41" s="42"/>
      <c r="P41" s="9">
        <v>615111</v>
      </c>
      <c r="Q41" s="19" t="s">
        <v>43</v>
      </c>
    </row>
    <row r="42" spans="1:17" x14ac:dyDescent="0.3">
      <c r="A42" s="11" t="e">
        <f t="shared" si="1"/>
        <v>#N/A</v>
      </c>
      <c r="B42" s="12"/>
      <c r="C42" s="43"/>
      <c r="D42" s="42"/>
      <c r="E42" s="102"/>
      <c r="F42" s="43"/>
      <c r="G42" s="101"/>
      <c r="H42" s="101"/>
      <c r="I42" s="42"/>
      <c r="J42" s="100"/>
      <c r="K42" s="42"/>
      <c r="L42" s="42"/>
      <c r="P42" s="9">
        <v>615112</v>
      </c>
      <c r="Q42" s="19" t="s">
        <v>44</v>
      </c>
    </row>
    <row r="43" spans="1:17" x14ac:dyDescent="0.3">
      <c r="A43" s="11" t="e">
        <f t="shared" si="1"/>
        <v>#N/A</v>
      </c>
      <c r="B43" s="12"/>
      <c r="C43" s="43"/>
      <c r="D43" s="42"/>
      <c r="E43" s="102"/>
      <c r="F43" s="43"/>
      <c r="G43" s="101"/>
      <c r="H43" s="101"/>
      <c r="I43" s="42"/>
      <c r="J43" s="100"/>
      <c r="K43" s="42"/>
      <c r="L43" s="42"/>
      <c r="P43" s="9">
        <v>615113</v>
      </c>
      <c r="Q43" s="19" t="s">
        <v>45</v>
      </c>
    </row>
    <row r="44" spans="1:17" x14ac:dyDescent="0.3">
      <c r="A44" s="11" t="e">
        <f t="shared" si="1"/>
        <v>#N/A</v>
      </c>
      <c r="B44" s="12"/>
      <c r="C44" s="43"/>
      <c r="D44" s="42"/>
      <c r="E44" s="102"/>
      <c r="F44" s="43"/>
      <c r="G44" s="101"/>
      <c r="H44" s="101"/>
      <c r="I44" s="42"/>
      <c r="J44" s="100"/>
      <c r="K44" s="42"/>
      <c r="L44" s="42"/>
      <c r="P44" s="9">
        <v>615115</v>
      </c>
      <c r="Q44" s="19" t="s">
        <v>46</v>
      </c>
    </row>
    <row r="45" spans="1:17" x14ac:dyDescent="0.3">
      <c r="A45" s="11" t="e">
        <f t="shared" si="1"/>
        <v>#N/A</v>
      </c>
      <c r="B45" s="12"/>
      <c r="C45" s="43"/>
      <c r="D45" s="42"/>
      <c r="E45" s="102"/>
      <c r="F45" s="43"/>
      <c r="G45" s="101"/>
      <c r="H45" s="101"/>
      <c r="I45" s="42"/>
      <c r="J45" s="100"/>
      <c r="K45" s="42"/>
      <c r="L45" s="42"/>
      <c r="P45" s="7">
        <v>616</v>
      </c>
      <c r="Q45" s="20" t="s">
        <v>47</v>
      </c>
    </row>
    <row r="46" spans="1:17" x14ac:dyDescent="0.3">
      <c r="A46" s="11" t="e">
        <f t="shared" si="1"/>
        <v>#N/A</v>
      </c>
      <c r="B46" s="12"/>
      <c r="C46" s="43"/>
      <c r="D46" s="42"/>
      <c r="E46" s="102"/>
      <c r="F46" s="43"/>
      <c r="G46" s="101"/>
      <c r="H46" s="101"/>
      <c r="I46" s="42"/>
      <c r="J46" s="100"/>
      <c r="K46" s="42"/>
      <c r="L46" s="42"/>
      <c r="P46" s="9">
        <v>616100</v>
      </c>
      <c r="Q46" s="19" t="s">
        <v>48</v>
      </c>
    </row>
    <row r="47" spans="1:17" x14ac:dyDescent="0.3">
      <c r="A47" s="11" t="e">
        <f t="shared" si="1"/>
        <v>#N/A</v>
      </c>
      <c r="B47" s="12"/>
      <c r="C47" s="43"/>
      <c r="D47" s="42"/>
      <c r="E47" s="102"/>
      <c r="F47" s="43"/>
      <c r="G47" s="101"/>
      <c r="H47" s="101"/>
      <c r="I47" s="42"/>
      <c r="J47" s="100"/>
      <c r="K47" s="42"/>
      <c r="L47" s="42"/>
      <c r="P47" s="9">
        <v>616110</v>
      </c>
      <c r="Q47" s="19" t="s">
        <v>49</v>
      </c>
    </row>
    <row r="48" spans="1:17" x14ac:dyDescent="0.3">
      <c r="A48" s="11" t="e">
        <f t="shared" si="1"/>
        <v>#N/A</v>
      </c>
      <c r="B48" s="12"/>
      <c r="C48" s="96"/>
      <c r="D48" s="13"/>
      <c r="E48" s="100"/>
      <c r="F48" s="13"/>
      <c r="G48" s="101"/>
      <c r="H48" s="101"/>
      <c r="I48" s="13"/>
      <c r="J48" s="100"/>
      <c r="K48" s="13"/>
      <c r="L48" s="13"/>
      <c r="P48" s="9">
        <v>616120</v>
      </c>
      <c r="Q48" s="19" t="s">
        <v>50</v>
      </c>
    </row>
    <row r="49" spans="1:17" x14ac:dyDescent="0.3">
      <c r="A49" s="11" t="e">
        <f t="shared" si="1"/>
        <v>#N/A</v>
      </c>
      <c r="B49" s="12"/>
      <c r="C49" s="13"/>
      <c r="D49" s="13"/>
      <c r="E49" s="100"/>
      <c r="F49" s="13"/>
      <c r="G49" s="101"/>
      <c r="H49" s="101"/>
      <c r="I49" s="13"/>
      <c r="J49" s="100"/>
      <c r="K49" s="13"/>
      <c r="L49" s="13"/>
      <c r="P49" s="9">
        <v>616130</v>
      </c>
      <c r="Q49" s="19" t="s">
        <v>51</v>
      </c>
    </row>
    <row r="50" spans="1:17" x14ac:dyDescent="0.3">
      <c r="A50" s="11" t="e">
        <f t="shared" si="1"/>
        <v>#N/A</v>
      </c>
      <c r="B50" s="12"/>
      <c r="C50" s="13"/>
      <c r="D50" s="13"/>
      <c r="E50" s="100"/>
      <c r="F50" s="13"/>
      <c r="G50" s="101"/>
      <c r="H50" s="101"/>
      <c r="I50" s="13"/>
      <c r="J50" s="100"/>
      <c r="K50" s="13"/>
      <c r="L50" s="13"/>
      <c r="P50" s="7">
        <v>617</v>
      </c>
      <c r="Q50" s="28" t="s">
        <v>52</v>
      </c>
    </row>
    <row r="51" spans="1:17" ht="21" customHeight="1" x14ac:dyDescent="0.3">
      <c r="A51" s="11" t="e">
        <f t="shared" si="1"/>
        <v>#N/A</v>
      </c>
      <c r="B51" s="12"/>
      <c r="C51" s="13"/>
      <c r="D51" s="13"/>
      <c r="E51" s="100"/>
      <c r="F51" s="13"/>
      <c r="G51" s="101"/>
      <c r="H51" s="101"/>
      <c r="I51" s="13"/>
      <c r="J51" s="100"/>
      <c r="K51" s="13"/>
      <c r="L51" s="13"/>
      <c r="P51" s="7">
        <v>618</v>
      </c>
      <c r="Q51" s="66" t="s">
        <v>238</v>
      </c>
    </row>
    <row r="52" spans="1:17" x14ac:dyDescent="0.3">
      <c r="A52" s="11" t="e">
        <f t="shared" si="1"/>
        <v>#N/A</v>
      </c>
      <c r="B52" s="12"/>
      <c r="C52" s="13"/>
      <c r="D52" s="13"/>
      <c r="E52" s="100"/>
      <c r="F52" s="13"/>
      <c r="G52" s="101"/>
      <c r="H52" s="101"/>
      <c r="I52" s="13"/>
      <c r="J52" s="100"/>
      <c r="K52" s="13"/>
      <c r="L52" s="13"/>
      <c r="P52" s="7">
        <v>619</v>
      </c>
      <c r="Q52" s="28" t="s">
        <v>261</v>
      </c>
    </row>
    <row r="53" spans="1:17" ht="18.75" customHeight="1" x14ac:dyDescent="0.3">
      <c r="A53" s="11" t="e">
        <f t="shared" si="1"/>
        <v>#N/A</v>
      </c>
      <c r="B53" s="12"/>
      <c r="C53" s="13"/>
      <c r="D53" s="13"/>
      <c r="E53" s="100"/>
      <c r="F53" s="13"/>
      <c r="G53" s="101"/>
      <c r="H53" s="101"/>
      <c r="I53" s="13"/>
      <c r="J53" s="100"/>
      <c r="K53" s="13"/>
      <c r="L53" s="13"/>
      <c r="P53" s="11">
        <v>63</v>
      </c>
      <c r="Q53" s="27" t="s">
        <v>53</v>
      </c>
    </row>
    <row r="54" spans="1:17" x14ac:dyDescent="0.3">
      <c r="A54" s="11" t="e">
        <f t="shared" si="1"/>
        <v>#N/A</v>
      </c>
      <c r="B54" s="12"/>
      <c r="C54" s="13"/>
      <c r="D54" s="13"/>
      <c r="E54" s="100"/>
      <c r="F54" s="13"/>
      <c r="G54" s="101"/>
      <c r="H54" s="101"/>
      <c r="I54" s="13"/>
      <c r="J54" s="100"/>
      <c r="K54" s="13"/>
      <c r="L54" s="13"/>
      <c r="P54" s="7">
        <v>638</v>
      </c>
      <c r="Q54" s="8" t="s">
        <v>227</v>
      </c>
    </row>
    <row r="55" spans="1:17" x14ac:dyDescent="0.3">
      <c r="A55" s="11" t="e">
        <f t="shared" si="1"/>
        <v>#N/A</v>
      </c>
      <c r="B55" s="12"/>
      <c r="C55" s="13"/>
      <c r="D55" s="13"/>
      <c r="E55" s="100"/>
      <c r="F55" s="13"/>
      <c r="G55" s="101"/>
      <c r="H55" s="101"/>
      <c r="I55" s="13"/>
      <c r="J55" s="100"/>
      <c r="K55" s="13"/>
      <c r="L55" s="13"/>
      <c r="P55" s="11">
        <v>64</v>
      </c>
      <c r="Q55" s="21" t="s">
        <v>54</v>
      </c>
    </row>
    <row r="56" spans="1:17" x14ac:dyDescent="0.3">
      <c r="A56" s="11" t="e">
        <f t="shared" si="1"/>
        <v>#N/A</v>
      </c>
      <c r="B56" s="12"/>
      <c r="C56" s="13"/>
      <c r="D56" s="13"/>
      <c r="E56" s="100"/>
      <c r="F56" s="13"/>
      <c r="G56" s="101"/>
      <c r="H56" s="101"/>
      <c r="I56" s="13"/>
      <c r="J56" s="100"/>
      <c r="K56" s="13"/>
      <c r="L56" s="13"/>
      <c r="P56" s="7">
        <v>640</v>
      </c>
      <c r="Q56" s="20" t="s">
        <v>55</v>
      </c>
    </row>
    <row r="57" spans="1:17" x14ac:dyDescent="0.3">
      <c r="A57" s="11" t="e">
        <f t="shared" si="1"/>
        <v>#N/A</v>
      </c>
      <c r="B57" s="12"/>
      <c r="C57" s="13"/>
      <c r="D57" s="13"/>
      <c r="E57" s="100"/>
      <c r="F57" s="13"/>
      <c r="G57" s="101"/>
      <c r="H57" s="101"/>
      <c r="I57" s="13"/>
      <c r="J57" s="100"/>
      <c r="K57" s="13"/>
      <c r="L57" s="13"/>
      <c r="P57" s="11">
        <v>65</v>
      </c>
      <c r="Q57" s="12" t="s">
        <v>56</v>
      </c>
    </row>
    <row r="58" spans="1:17" x14ac:dyDescent="0.3">
      <c r="A58" s="11" t="e">
        <f t="shared" si="1"/>
        <v>#N/A</v>
      </c>
      <c r="B58" s="12"/>
      <c r="C58" s="13"/>
      <c r="D58" s="13"/>
      <c r="E58" s="100"/>
      <c r="F58" s="13"/>
      <c r="G58" s="101"/>
      <c r="H58" s="101"/>
      <c r="I58" s="13"/>
      <c r="J58" s="100"/>
      <c r="K58" s="13"/>
      <c r="L58" s="13"/>
      <c r="P58" s="7">
        <v>650</v>
      </c>
      <c r="Q58" s="8" t="s">
        <v>57</v>
      </c>
    </row>
    <row r="59" spans="1:17" x14ac:dyDescent="0.3">
      <c r="A59" s="11" t="e">
        <f t="shared" si="1"/>
        <v>#N/A</v>
      </c>
      <c r="B59" s="12"/>
      <c r="C59" s="13"/>
      <c r="D59" s="13"/>
      <c r="E59" s="100"/>
      <c r="F59" s="13"/>
      <c r="G59" s="101"/>
      <c r="H59" s="101"/>
      <c r="I59" s="13"/>
      <c r="J59" s="100"/>
      <c r="K59" s="13"/>
      <c r="L59" s="13"/>
      <c r="P59" s="9">
        <v>6500</v>
      </c>
      <c r="Q59" s="10" t="s">
        <v>58</v>
      </c>
    </row>
    <row r="60" spans="1:17" x14ac:dyDescent="0.3">
      <c r="A60" s="11" t="e">
        <f t="shared" si="1"/>
        <v>#N/A</v>
      </c>
      <c r="B60" s="12"/>
      <c r="C60" s="13"/>
      <c r="D60" s="13"/>
      <c r="E60" s="100"/>
      <c r="F60" s="13"/>
      <c r="G60" s="101"/>
      <c r="H60" s="101"/>
      <c r="I60" s="13"/>
      <c r="J60" s="100"/>
      <c r="K60" s="13"/>
      <c r="L60" s="13"/>
      <c r="P60" s="7">
        <v>656</v>
      </c>
      <c r="Q60" s="8" t="s">
        <v>228</v>
      </c>
    </row>
    <row r="61" spans="1:17" x14ac:dyDescent="0.3">
      <c r="A61" s="11" t="e">
        <f t="shared" si="1"/>
        <v>#N/A</v>
      </c>
      <c r="B61" s="12"/>
      <c r="C61" s="13"/>
      <c r="D61" s="13"/>
      <c r="E61" s="100"/>
      <c r="F61" s="13"/>
      <c r="G61" s="101"/>
      <c r="H61" s="101"/>
      <c r="I61" s="13"/>
      <c r="J61" s="100"/>
      <c r="K61" s="13"/>
      <c r="L61" s="13"/>
      <c r="P61" s="7" t="s">
        <v>59</v>
      </c>
      <c r="Q61" s="8" t="s">
        <v>60</v>
      </c>
    </row>
    <row r="62" spans="1:17" x14ac:dyDescent="0.3">
      <c r="A62" s="11" t="e">
        <f t="shared" si="1"/>
        <v>#N/A</v>
      </c>
      <c r="B62" s="12"/>
      <c r="C62" s="13"/>
      <c r="D62" s="13"/>
      <c r="E62" s="100"/>
      <c r="F62" s="13"/>
      <c r="G62" s="101"/>
      <c r="H62" s="101"/>
      <c r="I62" s="13"/>
      <c r="J62" s="100"/>
      <c r="K62" s="13"/>
      <c r="L62" s="13"/>
      <c r="P62" s="9">
        <v>657000</v>
      </c>
      <c r="Q62" s="10" t="s">
        <v>61</v>
      </c>
    </row>
    <row r="63" spans="1:17" x14ac:dyDescent="0.3">
      <c r="A63" s="11" t="e">
        <f t="shared" si="1"/>
        <v>#N/A</v>
      </c>
      <c r="B63" s="12"/>
      <c r="C63" s="13"/>
      <c r="D63" s="13"/>
      <c r="E63" s="100"/>
      <c r="F63" s="13"/>
      <c r="G63" s="101"/>
      <c r="H63" s="101"/>
      <c r="I63" s="13"/>
      <c r="J63" s="100"/>
      <c r="K63" s="13"/>
      <c r="L63" s="13"/>
      <c r="P63" s="7">
        <v>669</v>
      </c>
      <c r="Q63" s="8" t="s">
        <v>229</v>
      </c>
    </row>
    <row r="64" spans="1:17" x14ac:dyDescent="0.3">
      <c r="A64" s="11" t="e">
        <f t="shared" si="1"/>
        <v>#N/A</v>
      </c>
      <c r="B64" s="12"/>
      <c r="C64" s="13"/>
      <c r="D64" s="13"/>
      <c r="E64" s="100"/>
      <c r="F64" s="13"/>
      <c r="G64" s="101"/>
      <c r="H64" s="101"/>
      <c r="I64" s="13"/>
      <c r="J64" s="100"/>
      <c r="K64" s="13"/>
      <c r="L64" s="13"/>
      <c r="P64" s="97"/>
      <c r="Q64" s="99"/>
    </row>
    <row r="65" spans="1:17" x14ac:dyDescent="0.3">
      <c r="A65" s="11" t="e">
        <f t="shared" si="1"/>
        <v>#N/A</v>
      </c>
      <c r="B65" s="12"/>
      <c r="C65" s="13"/>
      <c r="D65" s="13"/>
      <c r="E65" s="100"/>
      <c r="F65" s="13"/>
      <c r="G65" s="101"/>
      <c r="H65" s="101"/>
      <c r="I65" s="13"/>
      <c r="J65" s="100"/>
      <c r="K65" s="13"/>
      <c r="L65" s="13"/>
      <c r="P65" s="97"/>
      <c r="Q65" s="99"/>
    </row>
    <row r="66" spans="1:17" x14ac:dyDescent="0.3">
      <c r="A66" s="11" t="e">
        <f t="shared" si="1"/>
        <v>#N/A</v>
      </c>
      <c r="B66" s="12"/>
      <c r="C66" s="13"/>
      <c r="D66" s="13"/>
      <c r="E66" s="100"/>
      <c r="F66" s="13"/>
      <c r="G66" s="101"/>
      <c r="H66" s="101"/>
      <c r="I66" s="13"/>
      <c r="J66" s="100"/>
      <c r="K66" s="13"/>
      <c r="L66" s="13"/>
      <c r="P66" s="97"/>
      <c r="Q66" s="99"/>
    </row>
    <row r="67" spans="1:17" x14ac:dyDescent="0.3">
      <c r="A67" s="11" t="e">
        <f t="shared" ref="A67:A98" si="2">INDEX(Référence_PCMN,MATCH(B67,Nature_de_la_dépense,0))</f>
        <v>#N/A</v>
      </c>
      <c r="B67" s="12"/>
      <c r="C67" s="13"/>
      <c r="D67" s="13"/>
      <c r="E67" s="100"/>
      <c r="F67" s="13"/>
      <c r="G67" s="101"/>
      <c r="H67" s="101"/>
      <c r="I67" s="13"/>
      <c r="J67" s="100"/>
      <c r="K67" s="13"/>
      <c r="L67" s="13"/>
      <c r="P67" s="97"/>
      <c r="Q67" s="99"/>
    </row>
    <row r="68" spans="1:17" x14ac:dyDescent="0.3">
      <c r="A68" s="11" t="e">
        <f t="shared" si="2"/>
        <v>#N/A</v>
      </c>
      <c r="B68" s="12"/>
      <c r="C68" s="13"/>
      <c r="D68" s="13"/>
      <c r="E68" s="100"/>
      <c r="F68" s="13"/>
      <c r="G68" s="101"/>
      <c r="H68" s="101"/>
      <c r="I68" s="13"/>
      <c r="J68" s="100"/>
      <c r="K68" s="13"/>
      <c r="L68" s="13"/>
      <c r="P68" s="97"/>
      <c r="Q68" s="99"/>
    </row>
    <row r="69" spans="1:17" x14ac:dyDescent="0.3">
      <c r="A69" s="11" t="e">
        <f t="shared" si="2"/>
        <v>#N/A</v>
      </c>
      <c r="B69" s="12"/>
      <c r="C69" s="13"/>
      <c r="D69" s="13"/>
      <c r="E69" s="100"/>
      <c r="F69" s="13"/>
      <c r="G69" s="101"/>
      <c r="H69" s="101"/>
      <c r="I69" s="13"/>
      <c r="J69" s="100"/>
      <c r="K69" s="13"/>
      <c r="L69" s="13"/>
      <c r="P69" s="97"/>
      <c r="Q69" s="99"/>
    </row>
    <row r="70" spans="1:17" x14ac:dyDescent="0.3">
      <c r="A70" s="11" t="e">
        <f t="shared" si="2"/>
        <v>#N/A</v>
      </c>
      <c r="B70" s="12"/>
      <c r="C70" s="13"/>
      <c r="D70" s="13"/>
      <c r="E70" s="100"/>
      <c r="F70" s="13"/>
      <c r="G70" s="101"/>
      <c r="H70" s="101"/>
      <c r="I70" s="13"/>
      <c r="J70" s="100"/>
      <c r="K70" s="13"/>
      <c r="L70" s="13"/>
      <c r="P70" s="97"/>
      <c r="Q70" s="99"/>
    </row>
    <row r="71" spans="1:17" x14ac:dyDescent="0.3">
      <c r="A71" s="11" t="e">
        <f t="shared" si="2"/>
        <v>#N/A</v>
      </c>
      <c r="B71" s="12"/>
      <c r="C71" s="13"/>
      <c r="D71" s="13"/>
      <c r="E71" s="100"/>
      <c r="F71" s="13"/>
      <c r="G71" s="101"/>
      <c r="H71" s="101"/>
      <c r="I71" s="13"/>
      <c r="J71" s="100"/>
      <c r="K71" s="13"/>
      <c r="L71" s="13"/>
      <c r="P71" s="97"/>
      <c r="Q71" s="99"/>
    </row>
    <row r="72" spans="1:17" x14ac:dyDescent="0.3">
      <c r="A72" s="11" t="e">
        <f t="shared" si="2"/>
        <v>#N/A</v>
      </c>
      <c r="B72" s="12"/>
      <c r="C72" s="13"/>
      <c r="D72" s="13"/>
      <c r="E72" s="100"/>
      <c r="F72" s="13"/>
      <c r="G72" s="101"/>
      <c r="H72" s="101"/>
      <c r="I72" s="13"/>
      <c r="J72" s="100"/>
      <c r="K72" s="13"/>
      <c r="L72" s="13"/>
      <c r="P72" s="97"/>
      <c r="Q72" s="99"/>
    </row>
    <row r="73" spans="1:17" x14ac:dyDescent="0.3">
      <c r="A73" s="11" t="e">
        <f t="shared" si="2"/>
        <v>#N/A</v>
      </c>
      <c r="B73" s="12"/>
      <c r="C73" s="13"/>
      <c r="D73" s="13"/>
      <c r="E73" s="100"/>
      <c r="F73" s="13"/>
      <c r="G73" s="101"/>
      <c r="H73" s="101"/>
      <c r="I73" s="13"/>
      <c r="J73" s="100"/>
      <c r="K73" s="13"/>
      <c r="L73" s="13"/>
      <c r="P73" s="97"/>
      <c r="Q73" s="99"/>
    </row>
    <row r="74" spans="1:17" x14ac:dyDescent="0.3">
      <c r="A74" s="11" t="e">
        <f t="shared" si="2"/>
        <v>#N/A</v>
      </c>
      <c r="B74" s="12"/>
      <c r="C74" s="13"/>
      <c r="D74" s="13"/>
      <c r="E74" s="100"/>
      <c r="F74" s="13"/>
      <c r="G74" s="101"/>
      <c r="H74" s="101"/>
      <c r="I74" s="13"/>
      <c r="J74" s="100"/>
      <c r="K74" s="13"/>
      <c r="L74" s="13"/>
      <c r="P74" s="97"/>
      <c r="Q74" s="99"/>
    </row>
    <row r="75" spans="1:17" x14ac:dyDescent="0.3">
      <c r="A75" s="11" t="e">
        <f t="shared" si="2"/>
        <v>#N/A</v>
      </c>
      <c r="B75" s="12"/>
      <c r="C75" s="13"/>
      <c r="D75" s="13"/>
      <c r="E75" s="100"/>
      <c r="F75" s="13"/>
      <c r="G75" s="101"/>
      <c r="H75" s="101"/>
      <c r="I75" s="13"/>
      <c r="J75" s="100"/>
      <c r="K75" s="13"/>
      <c r="L75" s="13"/>
      <c r="P75" s="97"/>
      <c r="Q75" s="99"/>
    </row>
    <row r="76" spans="1:17" x14ac:dyDescent="0.3">
      <c r="A76" s="11" t="e">
        <f t="shared" si="2"/>
        <v>#N/A</v>
      </c>
      <c r="B76" s="12"/>
      <c r="C76" s="13"/>
      <c r="D76" s="13"/>
      <c r="E76" s="100"/>
      <c r="F76" s="13"/>
      <c r="G76" s="101"/>
      <c r="H76" s="101"/>
      <c r="I76" s="13"/>
      <c r="J76" s="100"/>
      <c r="K76" s="13"/>
      <c r="L76" s="13"/>
      <c r="P76" s="97"/>
      <c r="Q76" s="99"/>
    </row>
    <row r="77" spans="1:17" x14ac:dyDescent="0.3">
      <c r="A77" s="11" t="e">
        <f t="shared" si="2"/>
        <v>#N/A</v>
      </c>
      <c r="B77" s="12"/>
      <c r="C77" s="13"/>
      <c r="D77" s="13"/>
      <c r="E77" s="100"/>
      <c r="F77" s="13"/>
      <c r="G77" s="101"/>
      <c r="H77" s="101"/>
      <c r="I77" s="13"/>
      <c r="J77" s="100"/>
      <c r="K77" s="13"/>
      <c r="L77" s="13"/>
      <c r="P77" s="97"/>
      <c r="Q77" s="99"/>
    </row>
    <row r="78" spans="1:17" x14ac:dyDescent="0.3">
      <c r="A78" s="11" t="e">
        <f t="shared" si="2"/>
        <v>#N/A</v>
      </c>
      <c r="B78" s="12"/>
      <c r="C78" s="13"/>
      <c r="D78" s="13"/>
      <c r="E78" s="100"/>
      <c r="F78" s="13"/>
      <c r="G78" s="101"/>
      <c r="H78" s="101"/>
      <c r="I78" s="13"/>
      <c r="J78" s="100"/>
      <c r="K78" s="13"/>
      <c r="L78" s="13"/>
      <c r="P78" s="97"/>
      <c r="Q78" s="99"/>
    </row>
    <row r="79" spans="1:17" x14ac:dyDescent="0.3">
      <c r="A79" s="11" t="e">
        <f t="shared" si="2"/>
        <v>#N/A</v>
      </c>
      <c r="B79" s="12"/>
      <c r="C79" s="13"/>
      <c r="D79" s="13"/>
      <c r="E79" s="100"/>
      <c r="F79" s="13"/>
      <c r="G79" s="101"/>
      <c r="H79" s="101"/>
      <c r="I79" s="13"/>
      <c r="J79" s="100"/>
      <c r="K79" s="13"/>
      <c r="L79" s="13"/>
      <c r="P79" s="97"/>
      <c r="Q79" s="99"/>
    </row>
    <row r="80" spans="1:17" x14ac:dyDescent="0.3">
      <c r="A80" s="11" t="e">
        <f t="shared" si="2"/>
        <v>#N/A</v>
      </c>
      <c r="B80" s="12"/>
      <c r="C80" s="13"/>
      <c r="D80" s="13"/>
      <c r="E80" s="100"/>
      <c r="F80" s="13"/>
      <c r="G80" s="101"/>
      <c r="H80" s="101"/>
      <c r="I80" s="13"/>
      <c r="J80" s="100"/>
      <c r="K80" s="13"/>
      <c r="L80" s="13"/>
      <c r="P80" s="97"/>
      <c r="Q80" s="99"/>
    </row>
    <row r="81" spans="1:17" x14ac:dyDescent="0.3">
      <c r="A81" s="11" t="e">
        <f t="shared" si="2"/>
        <v>#N/A</v>
      </c>
      <c r="B81" s="12"/>
      <c r="C81" s="13"/>
      <c r="D81" s="13"/>
      <c r="E81" s="100"/>
      <c r="F81" s="13"/>
      <c r="G81" s="101"/>
      <c r="H81" s="101"/>
      <c r="I81" s="13"/>
      <c r="J81" s="100"/>
      <c r="K81" s="13"/>
      <c r="L81" s="13"/>
      <c r="P81" s="97"/>
      <c r="Q81" s="99"/>
    </row>
    <row r="82" spans="1:17" x14ac:dyDescent="0.3">
      <c r="A82" s="11" t="e">
        <f t="shared" si="2"/>
        <v>#N/A</v>
      </c>
      <c r="B82" s="12"/>
      <c r="C82" s="13"/>
      <c r="D82" s="13"/>
      <c r="E82" s="100"/>
      <c r="F82" s="13"/>
      <c r="G82" s="101"/>
      <c r="H82" s="101"/>
      <c r="I82" s="13"/>
      <c r="J82" s="100"/>
      <c r="K82" s="13"/>
      <c r="L82" s="13"/>
      <c r="P82" s="97"/>
      <c r="Q82" s="99"/>
    </row>
    <row r="83" spans="1:17" x14ac:dyDescent="0.3">
      <c r="A83" s="11" t="e">
        <f t="shared" si="2"/>
        <v>#N/A</v>
      </c>
      <c r="B83" s="12"/>
      <c r="C83" s="13"/>
      <c r="D83" s="13"/>
      <c r="E83" s="100"/>
      <c r="F83" s="13"/>
      <c r="G83" s="101"/>
      <c r="H83" s="101"/>
      <c r="I83" s="13"/>
      <c r="J83" s="100"/>
      <c r="K83" s="13"/>
      <c r="L83" s="13"/>
      <c r="P83" s="97"/>
      <c r="Q83" s="99"/>
    </row>
    <row r="84" spans="1:17" x14ac:dyDescent="0.3">
      <c r="A84" s="11" t="e">
        <f t="shared" si="2"/>
        <v>#N/A</v>
      </c>
      <c r="B84" s="12"/>
      <c r="C84" s="13"/>
      <c r="D84" s="13"/>
      <c r="E84" s="100"/>
      <c r="F84" s="13"/>
      <c r="G84" s="101"/>
      <c r="H84" s="101"/>
      <c r="I84" s="13"/>
      <c r="J84" s="100"/>
      <c r="K84" s="13"/>
      <c r="L84" s="13"/>
      <c r="P84" s="97"/>
      <c r="Q84" s="99"/>
    </row>
    <row r="85" spans="1:17" x14ac:dyDescent="0.3">
      <c r="A85" s="11" t="e">
        <f t="shared" si="2"/>
        <v>#N/A</v>
      </c>
      <c r="B85" s="12"/>
      <c r="C85" s="13"/>
      <c r="D85" s="13"/>
      <c r="E85" s="100"/>
      <c r="F85" s="13"/>
      <c r="G85" s="101"/>
      <c r="H85" s="101"/>
      <c r="I85" s="13"/>
      <c r="J85" s="100"/>
      <c r="K85" s="13"/>
      <c r="L85" s="13"/>
      <c r="P85" s="97"/>
      <c r="Q85" s="99"/>
    </row>
    <row r="86" spans="1:17" x14ac:dyDescent="0.3">
      <c r="A86" s="11" t="e">
        <f t="shared" si="2"/>
        <v>#N/A</v>
      </c>
      <c r="B86" s="12"/>
      <c r="C86" s="13"/>
      <c r="D86" s="13"/>
      <c r="E86" s="100"/>
      <c r="F86" s="13"/>
      <c r="G86" s="101"/>
      <c r="H86" s="101"/>
      <c r="I86" s="13"/>
      <c r="J86" s="100"/>
      <c r="K86" s="13"/>
      <c r="L86" s="13"/>
      <c r="P86" s="97"/>
      <c r="Q86" s="99"/>
    </row>
    <row r="87" spans="1:17" x14ac:dyDescent="0.3">
      <c r="A87" s="11" t="e">
        <f t="shared" si="2"/>
        <v>#N/A</v>
      </c>
      <c r="B87" s="12"/>
      <c r="C87" s="13"/>
      <c r="D87" s="13"/>
      <c r="E87" s="100"/>
      <c r="F87" s="13"/>
      <c r="G87" s="101"/>
      <c r="H87" s="101"/>
      <c r="I87" s="13"/>
      <c r="J87" s="100"/>
      <c r="K87" s="13"/>
      <c r="L87" s="13"/>
      <c r="P87" s="97"/>
      <c r="Q87" s="99"/>
    </row>
    <row r="88" spans="1:17" x14ac:dyDescent="0.3">
      <c r="A88" s="11" t="e">
        <f t="shared" si="2"/>
        <v>#N/A</v>
      </c>
      <c r="B88" s="12"/>
      <c r="C88" s="13"/>
      <c r="D88" s="13"/>
      <c r="E88" s="100"/>
      <c r="F88" s="13"/>
      <c r="G88" s="101"/>
      <c r="H88" s="101"/>
      <c r="I88" s="13"/>
      <c r="J88" s="100"/>
      <c r="K88" s="13"/>
      <c r="L88" s="13"/>
      <c r="P88" s="97"/>
      <c r="Q88" s="99"/>
    </row>
    <row r="89" spans="1:17" x14ac:dyDescent="0.3">
      <c r="A89" s="11" t="e">
        <f t="shared" si="2"/>
        <v>#N/A</v>
      </c>
      <c r="B89" s="12"/>
      <c r="C89" s="13"/>
      <c r="D89" s="13"/>
      <c r="E89" s="100"/>
      <c r="F89" s="13"/>
      <c r="G89" s="101"/>
      <c r="H89" s="101"/>
      <c r="I89" s="13"/>
      <c r="J89" s="100"/>
      <c r="K89" s="13"/>
      <c r="L89" s="13"/>
      <c r="P89" s="97"/>
      <c r="Q89" s="99"/>
    </row>
    <row r="90" spans="1:17" x14ac:dyDescent="0.3">
      <c r="A90" s="11" t="e">
        <f t="shared" si="2"/>
        <v>#N/A</v>
      </c>
      <c r="B90" s="12"/>
      <c r="C90" s="13"/>
      <c r="D90" s="13"/>
      <c r="E90" s="100"/>
      <c r="F90" s="13"/>
      <c r="G90" s="101"/>
      <c r="H90" s="101"/>
      <c r="I90" s="13"/>
      <c r="J90" s="100"/>
      <c r="K90" s="13"/>
      <c r="L90" s="13"/>
      <c r="P90" s="97"/>
      <c r="Q90" s="99"/>
    </row>
    <row r="91" spans="1:17" x14ac:dyDescent="0.3">
      <c r="A91" s="11" t="e">
        <f t="shared" si="2"/>
        <v>#N/A</v>
      </c>
      <c r="B91" s="12"/>
      <c r="C91" s="13"/>
      <c r="D91" s="13"/>
      <c r="E91" s="100"/>
      <c r="F91" s="13"/>
      <c r="G91" s="101"/>
      <c r="H91" s="101"/>
      <c r="I91" s="13"/>
      <c r="J91" s="100"/>
      <c r="K91" s="13"/>
      <c r="L91" s="13"/>
      <c r="P91" s="97"/>
      <c r="Q91" s="99"/>
    </row>
    <row r="92" spans="1:17" x14ac:dyDescent="0.3">
      <c r="A92" s="11" t="e">
        <f t="shared" si="2"/>
        <v>#N/A</v>
      </c>
      <c r="B92" s="12"/>
      <c r="C92" s="13"/>
      <c r="D92" s="13"/>
      <c r="E92" s="100"/>
      <c r="F92" s="13"/>
      <c r="G92" s="101"/>
      <c r="H92" s="101"/>
      <c r="I92" s="13"/>
      <c r="J92" s="100"/>
      <c r="K92" s="13"/>
      <c r="L92" s="13"/>
      <c r="P92" s="97"/>
      <c r="Q92" s="99"/>
    </row>
    <row r="93" spans="1:17" x14ac:dyDescent="0.3">
      <c r="A93" s="11" t="e">
        <f t="shared" si="2"/>
        <v>#N/A</v>
      </c>
      <c r="B93" s="12"/>
      <c r="C93" s="13"/>
      <c r="D93" s="13"/>
      <c r="E93" s="100"/>
      <c r="F93" s="13"/>
      <c r="G93" s="101"/>
      <c r="H93" s="101"/>
      <c r="I93" s="13"/>
      <c r="J93" s="100"/>
      <c r="K93" s="13"/>
      <c r="L93" s="13"/>
      <c r="P93" s="97"/>
      <c r="Q93" s="99"/>
    </row>
    <row r="94" spans="1:17" x14ac:dyDescent="0.3">
      <c r="A94" s="11" t="e">
        <f t="shared" si="2"/>
        <v>#N/A</v>
      </c>
      <c r="B94" s="12"/>
      <c r="C94" s="13"/>
      <c r="D94" s="13"/>
      <c r="E94" s="100"/>
      <c r="F94" s="13"/>
      <c r="G94" s="101"/>
      <c r="H94" s="101"/>
      <c r="I94" s="13"/>
      <c r="J94" s="100"/>
      <c r="K94" s="13"/>
      <c r="L94" s="13"/>
      <c r="P94" s="97"/>
      <c r="Q94" s="99"/>
    </row>
    <row r="95" spans="1:17" x14ac:dyDescent="0.3">
      <c r="A95" s="11" t="e">
        <f t="shared" si="2"/>
        <v>#N/A</v>
      </c>
      <c r="B95" s="12"/>
      <c r="C95" s="13"/>
      <c r="D95" s="13"/>
      <c r="E95" s="100"/>
      <c r="F95" s="13"/>
      <c r="G95" s="101"/>
      <c r="H95" s="101"/>
      <c r="I95" s="13"/>
      <c r="J95" s="100"/>
      <c r="K95" s="13"/>
      <c r="L95" s="13"/>
      <c r="P95" s="97"/>
      <c r="Q95" s="99"/>
    </row>
    <row r="96" spans="1:17" x14ac:dyDescent="0.3">
      <c r="A96" s="11" t="e">
        <f t="shared" si="2"/>
        <v>#N/A</v>
      </c>
      <c r="B96" s="12"/>
      <c r="C96" s="13"/>
      <c r="D96" s="13"/>
      <c r="E96" s="100"/>
      <c r="F96" s="13"/>
      <c r="G96" s="101"/>
      <c r="H96" s="101"/>
      <c r="I96" s="13"/>
      <c r="J96" s="100"/>
      <c r="K96" s="13"/>
      <c r="L96" s="13"/>
      <c r="P96" s="97"/>
      <c r="Q96" s="99"/>
    </row>
    <row r="97" spans="1:17" x14ac:dyDescent="0.3">
      <c r="A97" s="11" t="e">
        <f t="shared" si="2"/>
        <v>#N/A</v>
      </c>
      <c r="B97" s="12"/>
      <c r="C97" s="13"/>
      <c r="D97" s="13"/>
      <c r="E97" s="100"/>
      <c r="F97" s="13"/>
      <c r="G97" s="101"/>
      <c r="H97" s="101"/>
      <c r="I97" s="13"/>
      <c r="J97" s="100"/>
      <c r="K97" s="13"/>
      <c r="L97" s="13"/>
      <c r="P97" s="97"/>
      <c r="Q97" s="99"/>
    </row>
    <row r="98" spans="1:17" x14ac:dyDescent="0.3">
      <c r="A98" s="11" t="e">
        <f t="shared" si="2"/>
        <v>#N/A</v>
      </c>
      <c r="B98" s="12"/>
      <c r="C98" s="13"/>
      <c r="D98" s="13"/>
      <c r="E98" s="100"/>
      <c r="F98" s="13"/>
      <c r="G98" s="101"/>
      <c r="H98" s="101"/>
      <c r="I98" s="13"/>
      <c r="J98" s="100"/>
      <c r="K98" s="13"/>
      <c r="L98" s="13"/>
      <c r="P98" s="97"/>
      <c r="Q98" s="99"/>
    </row>
    <row r="99" spans="1:17" x14ac:dyDescent="0.3">
      <c r="A99" s="11" t="e">
        <f t="shared" ref="A99:A120" si="3">INDEX(Référence_PCMN,MATCH(B99,Nature_de_la_dépense,0))</f>
        <v>#N/A</v>
      </c>
      <c r="B99" s="12"/>
      <c r="C99" s="13"/>
      <c r="D99" s="13"/>
      <c r="E99" s="100"/>
      <c r="F99" s="13"/>
      <c r="G99" s="101"/>
      <c r="H99" s="101"/>
      <c r="I99" s="13"/>
      <c r="J99" s="100"/>
      <c r="K99" s="13"/>
      <c r="L99" s="13"/>
      <c r="P99" s="97"/>
      <c r="Q99" s="99"/>
    </row>
    <row r="100" spans="1:17" x14ac:dyDescent="0.3">
      <c r="A100" s="11" t="e">
        <f t="shared" si="3"/>
        <v>#N/A</v>
      </c>
      <c r="B100" s="12"/>
      <c r="C100" s="13"/>
      <c r="D100" s="13"/>
      <c r="E100" s="100"/>
      <c r="F100" s="13"/>
      <c r="G100" s="101"/>
      <c r="H100" s="101"/>
      <c r="I100" s="13"/>
      <c r="J100" s="100"/>
      <c r="K100" s="13"/>
      <c r="L100" s="13"/>
      <c r="P100" s="97"/>
      <c r="Q100" s="99"/>
    </row>
    <row r="101" spans="1:17" x14ac:dyDescent="0.3">
      <c r="A101" s="11" t="e">
        <f t="shared" si="3"/>
        <v>#N/A</v>
      </c>
      <c r="B101" s="12"/>
      <c r="C101" s="13"/>
      <c r="D101" s="13"/>
      <c r="E101" s="100"/>
      <c r="F101" s="13"/>
      <c r="G101" s="101"/>
      <c r="H101" s="101"/>
      <c r="I101" s="13"/>
      <c r="J101" s="100"/>
      <c r="K101" s="13"/>
      <c r="L101" s="13"/>
      <c r="P101" s="97"/>
      <c r="Q101" s="99"/>
    </row>
    <row r="102" spans="1:17" x14ac:dyDescent="0.3">
      <c r="A102" s="11" t="e">
        <f t="shared" si="3"/>
        <v>#N/A</v>
      </c>
      <c r="B102" s="12"/>
      <c r="C102" s="13"/>
      <c r="D102" s="13"/>
      <c r="E102" s="100"/>
      <c r="F102" s="13"/>
      <c r="G102" s="101"/>
      <c r="H102" s="101"/>
      <c r="I102" s="13"/>
      <c r="J102" s="100"/>
      <c r="K102" s="13"/>
      <c r="L102" s="13"/>
      <c r="P102" s="97"/>
      <c r="Q102" s="99"/>
    </row>
    <row r="103" spans="1:17" x14ac:dyDescent="0.3">
      <c r="A103" s="11" t="e">
        <f t="shared" si="3"/>
        <v>#N/A</v>
      </c>
      <c r="B103" s="12"/>
      <c r="C103" s="13"/>
      <c r="D103" s="13"/>
      <c r="E103" s="100"/>
      <c r="F103" s="13"/>
      <c r="G103" s="101"/>
      <c r="H103" s="101"/>
      <c r="I103" s="13"/>
      <c r="J103" s="100"/>
      <c r="K103" s="13"/>
      <c r="L103" s="13"/>
      <c r="P103" s="97"/>
      <c r="Q103" s="99"/>
    </row>
    <row r="104" spans="1:17" x14ac:dyDescent="0.3">
      <c r="A104" s="11" t="e">
        <f t="shared" si="3"/>
        <v>#N/A</v>
      </c>
      <c r="B104" s="12"/>
      <c r="C104" s="13"/>
      <c r="D104" s="13"/>
      <c r="E104" s="100"/>
      <c r="F104" s="13"/>
      <c r="G104" s="101"/>
      <c r="H104" s="101"/>
      <c r="I104" s="13"/>
      <c r="J104" s="100"/>
      <c r="K104" s="13"/>
      <c r="L104" s="13"/>
      <c r="P104" s="97"/>
      <c r="Q104" s="99"/>
    </row>
    <row r="105" spans="1:17" x14ac:dyDescent="0.3">
      <c r="A105" s="11" t="e">
        <f t="shared" si="3"/>
        <v>#N/A</v>
      </c>
      <c r="B105" s="12"/>
      <c r="C105" s="13"/>
      <c r="D105" s="13"/>
      <c r="E105" s="100"/>
      <c r="F105" s="13"/>
      <c r="G105" s="101"/>
      <c r="H105" s="101"/>
      <c r="I105" s="13"/>
      <c r="J105" s="100"/>
      <c r="K105" s="13"/>
      <c r="L105" s="13"/>
      <c r="P105" s="97"/>
      <c r="Q105" s="99"/>
    </row>
    <row r="106" spans="1:17" x14ac:dyDescent="0.3">
      <c r="A106" s="11" t="e">
        <f t="shared" si="3"/>
        <v>#N/A</v>
      </c>
      <c r="B106" s="12"/>
      <c r="C106" s="13"/>
      <c r="D106" s="13"/>
      <c r="E106" s="100"/>
      <c r="F106" s="13"/>
      <c r="G106" s="101"/>
      <c r="H106" s="101"/>
      <c r="I106" s="13"/>
      <c r="J106" s="100"/>
      <c r="K106" s="13"/>
      <c r="L106" s="13"/>
      <c r="P106" s="97"/>
      <c r="Q106" s="99"/>
    </row>
    <row r="107" spans="1:17" x14ac:dyDescent="0.3">
      <c r="A107" s="11" t="e">
        <f t="shared" si="3"/>
        <v>#N/A</v>
      </c>
      <c r="B107" s="12"/>
      <c r="C107" s="13"/>
      <c r="D107" s="13"/>
      <c r="E107" s="100"/>
      <c r="F107" s="13"/>
      <c r="G107" s="101"/>
      <c r="H107" s="101"/>
      <c r="I107" s="13"/>
      <c r="J107" s="100"/>
      <c r="K107" s="13"/>
      <c r="L107" s="13"/>
      <c r="P107" s="97"/>
      <c r="Q107" s="99"/>
    </row>
    <row r="108" spans="1:17" x14ac:dyDescent="0.3">
      <c r="A108" s="11" t="e">
        <f t="shared" si="3"/>
        <v>#N/A</v>
      </c>
      <c r="B108" s="12"/>
      <c r="C108" s="13"/>
      <c r="D108" s="13"/>
      <c r="E108" s="100"/>
      <c r="F108" s="13"/>
      <c r="G108" s="101"/>
      <c r="H108" s="101"/>
      <c r="I108" s="13"/>
      <c r="J108" s="100"/>
      <c r="K108" s="13"/>
      <c r="L108" s="13"/>
      <c r="P108" s="97"/>
      <c r="Q108" s="99"/>
    </row>
    <row r="109" spans="1:17" x14ac:dyDescent="0.3">
      <c r="A109" s="11" t="e">
        <f t="shared" si="3"/>
        <v>#N/A</v>
      </c>
      <c r="B109" s="12"/>
      <c r="C109" s="13"/>
      <c r="D109" s="13"/>
      <c r="E109" s="100"/>
      <c r="F109" s="13"/>
      <c r="G109" s="101"/>
      <c r="H109" s="101"/>
      <c r="I109" s="13"/>
      <c r="J109" s="100"/>
      <c r="K109" s="13"/>
      <c r="L109" s="13"/>
      <c r="P109" s="97"/>
      <c r="Q109" s="99"/>
    </row>
    <row r="110" spans="1:17" x14ac:dyDescent="0.3">
      <c r="A110" s="11" t="e">
        <f t="shared" si="3"/>
        <v>#N/A</v>
      </c>
      <c r="B110" s="12"/>
      <c r="C110" s="13"/>
      <c r="D110" s="13"/>
      <c r="E110" s="100"/>
      <c r="F110" s="13"/>
      <c r="G110" s="101"/>
      <c r="H110" s="101"/>
      <c r="I110" s="13"/>
      <c r="J110" s="100"/>
      <c r="K110" s="13"/>
      <c r="L110" s="13"/>
      <c r="P110" s="97"/>
      <c r="Q110" s="99"/>
    </row>
    <row r="111" spans="1:17" x14ac:dyDescent="0.3">
      <c r="A111" s="11" t="e">
        <f t="shared" si="3"/>
        <v>#N/A</v>
      </c>
      <c r="B111" s="12"/>
      <c r="C111" s="13"/>
      <c r="D111" s="13"/>
      <c r="E111" s="100"/>
      <c r="F111" s="13"/>
      <c r="G111" s="101"/>
      <c r="H111" s="101"/>
      <c r="I111" s="13"/>
      <c r="J111" s="100"/>
      <c r="K111" s="13"/>
      <c r="L111" s="13"/>
      <c r="P111" s="97"/>
      <c r="Q111" s="99"/>
    </row>
    <row r="112" spans="1:17" x14ac:dyDescent="0.3">
      <c r="A112" s="11" t="e">
        <f t="shared" si="3"/>
        <v>#N/A</v>
      </c>
      <c r="B112" s="12"/>
      <c r="C112" s="13"/>
      <c r="D112" s="13"/>
      <c r="E112" s="100"/>
      <c r="F112" s="13"/>
      <c r="G112" s="101"/>
      <c r="H112" s="101"/>
      <c r="I112" s="13"/>
      <c r="J112" s="100"/>
      <c r="K112" s="13"/>
      <c r="L112" s="13"/>
      <c r="P112" s="97"/>
      <c r="Q112" s="99"/>
    </row>
    <row r="113" spans="1:17" x14ac:dyDescent="0.3">
      <c r="A113" s="11" t="e">
        <f t="shared" si="3"/>
        <v>#N/A</v>
      </c>
      <c r="B113" s="12"/>
      <c r="C113" s="13"/>
      <c r="D113" s="13"/>
      <c r="E113" s="100"/>
      <c r="F113" s="13"/>
      <c r="G113" s="101"/>
      <c r="H113" s="101"/>
      <c r="I113" s="13"/>
      <c r="J113" s="100"/>
      <c r="K113" s="13"/>
      <c r="L113" s="13"/>
      <c r="P113" s="97"/>
      <c r="Q113" s="99"/>
    </row>
    <row r="114" spans="1:17" x14ac:dyDescent="0.3">
      <c r="A114" s="11" t="e">
        <f t="shared" si="3"/>
        <v>#N/A</v>
      </c>
      <c r="B114" s="12"/>
      <c r="C114" s="13"/>
      <c r="D114" s="13"/>
      <c r="E114" s="100"/>
      <c r="F114" s="13"/>
      <c r="G114" s="101"/>
      <c r="H114" s="101"/>
      <c r="I114" s="13"/>
      <c r="J114" s="100"/>
      <c r="K114" s="13"/>
      <c r="L114" s="13"/>
      <c r="P114" s="97"/>
      <c r="Q114" s="99"/>
    </row>
    <row r="115" spans="1:17" x14ac:dyDescent="0.3">
      <c r="A115" s="11" t="e">
        <f t="shared" si="3"/>
        <v>#N/A</v>
      </c>
      <c r="B115" s="12"/>
      <c r="C115" s="13"/>
      <c r="D115" s="13"/>
      <c r="E115" s="100"/>
      <c r="F115" s="13"/>
      <c r="G115" s="101"/>
      <c r="H115" s="101"/>
      <c r="I115" s="13"/>
      <c r="J115" s="100"/>
      <c r="K115" s="13"/>
      <c r="L115" s="13"/>
      <c r="P115" s="97"/>
      <c r="Q115" s="99"/>
    </row>
    <row r="116" spans="1:17" x14ac:dyDescent="0.3">
      <c r="A116" s="11" t="e">
        <f t="shared" si="3"/>
        <v>#N/A</v>
      </c>
      <c r="B116" s="12"/>
      <c r="C116" s="13"/>
      <c r="D116" s="13"/>
      <c r="E116" s="100"/>
      <c r="F116" s="13"/>
      <c r="G116" s="101"/>
      <c r="H116" s="101"/>
      <c r="I116" s="13"/>
      <c r="J116" s="100"/>
      <c r="K116" s="13"/>
      <c r="L116" s="13"/>
      <c r="P116" s="97"/>
      <c r="Q116" s="99"/>
    </row>
    <row r="117" spans="1:17" x14ac:dyDescent="0.3">
      <c r="A117" s="11" t="e">
        <f t="shared" si="3"/>
        <v>#N/A</v>
      </c>
      <c r="B117" s="12"/>
      <c r="C117" s="13"/>
      <c r="D117" s="13"/>
      <c r="E117" s="100"/>
      <c r="F117" s="13"/>
      <c r="G117" s="101"/>
      <c r="H117" s="101"/>
      <c r="I117" s="13"/>
      <c r="J117" s="100"/>
      <c r="K117" s="13"/>
      <c r="L117" s="13"/>
      <c r="P117" s="97"/>
      <c r="Q117" s="99"/>
    </row>
    <row r="118" spans="1:17" x14ac:dyDescent="0.3">
      <c r="A118" s="11" t="e">
        <f t="shared" si="3"/>
        <v>#N/A</v>
      </c>
      <c r="B118" s="12"/>
      <c r="C118" s="13"/>
      <c r="D118" s="13"/>
      <c r="E118" s="100"/>
      <c r="F118" s="13"/>
      <c r="G118" s="101"/>
      <c r="H118" s="101"/>
      <c r="I118" s="13"/>
      <c r="J118" s="100"/>
      <c r="K118" s="13"/>
      <c r="L118" s="13"/>
      <c r="P118" s="97"/>
      <c r="Q118" s="99"/>
    </row>
    <row r="119" spans="1:17" x14ac:dyDescent="0.3">
      <c r="A119" s="11" t="e">
        <f t="shared" si="3"/>
        <v>#N/A</v>
      </c>
      <c r="B119" s="12"/>
      <c r="C119" s="13"/>
      <c r="D119" s="13"/>
      <c r="E119" s="100"/>
      <c r="F119" s="13"/>
      <c r="G119" s="101"/>
      <c r="H119" s="101"/>
      <c r="I119" s="13"/>
      <c r="J119" s="100"/>
      <c r="K119" s="13"/>
      <c r="L119" s="13"/>
      <c r="P119" s="97"/>
      <c r="Q119" s="99"/>
    </row>
    <row r="120" spans="1:17" x14ac:dyDescent="0.3">
      <c r="A120" s="11" t="e">
        <f t="shared" si="3"/>
        <v>#N/A</v>
      </c>
      <c r="B120" s="12"/>
      <c r="C120" s="13"/>
      <c r="D120" s="13"/>
      <c r="E120" s="100"/>
      <c r="F120" s="13"/>
      <c r="G120" s="101"/>
      <c r="H120" s="101"/>
      <c r="I120" s="13"/>
      <c r="J120" s="100"/>
      <c r="K120" s="13"/>
      <c r="L120" s="13"/>
      <c r="P120" s="97"/>
      <c r="Q120" s="99"/>
    </row>
  </sheetData>
  <dataValidations count="2">
    <dataValidation type="list" allowBlank="1" showInputMessage="1" showErrorMessage="1" sqref="I3:I120" xr:uid="{00000000-0002-0000-0200-000000000000}">
      <formula1>paiement</formula1>
    </dataValidation>
    <dataValidation type="list" allowBlank="1" showInputMessage="1" showErrorMessage="1" sqref="B3:B120" xr:uid="{00000000-0002-0000-0200-000001000000}">
      <formula1>Nature_de_la_dépense</formula1>
    </dataValidation>
  </dataValidations>
  <pageMargins left="0.15748031496062992" right="0.15748031496062992" top="0.23622047244094491" bottom="0.23622047244094491" header="0.15748031496062992" footer="0.15748031496062992"/>
  <pageSetup paperSize="9" scale="5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3"/>
  <sheetViews>
    <sheetView workbookViewId="0">
      <selection activeCell="B2" sqref="B2"/>
    </sheetView>
  </sheetViews>
  <sheetFormatPr baseColWidth="10" defaultColWidth="11.44140625" defaultRowHeight="14.4" x14ac:dyDescent="0.3"/>
  <cols>
    <col min="1" max="1" width="10.109375" style="6" bestFit="1" customWidth="1"/>
    <col min="2" max="2" width="67" style="6" customWidth="1"/>
    <col min="3" max="6" width="18.6640625" style="17" bestFit="1" customWidth="1"/>
    <col min="7" max="10" width="11.44140625" style="16"/>
    <col min="11" max="11" width="11.44140625" style="16" customWidth="1"/>
    <col min="12" max="12" width="12.44140625" style="16" customWidth="1"/>
    <col min="13" max="19" width="11.44140625" style="16"/>
    <col min="20" max="16384" width="11.44140625" style="2"/>
  </cols>
  <sheetData>
    <row r="1" spans="1:19" s="3" customFormat="1" ht="29.4" thickBot="1" x14ac:dyDescent="0.35">
      <c r="A1" s="4" t="s">
        <v>1</v>
      </c>
      <c r="B1" s="98" t="s">
        <v>64</v>
      </c>
      <c r="C1" s="80" t="s">
        <v>256</v>
      </c>
      <c r="D1" s="14" t="s">
        <v>279</v>
      </c>
      <c r="E1" s="14" t="s">
        <v>278</v>
      </c>
      <c r="F1" s="14" t="s">
        <v>277</v>
      </c>
      <c r="G1" s="15"/>
      <c r="H1" s="15"/>
      <c r="I1" s="15"/>
      <c r="J1" s="15"/>
      <c r="M1" s="15"/>
      <c r="N1" s="15"/>
      <c r="O1" s="15"/>
      <c r="P1" s="15"/>
      <c r="Q1" s="15"/>
      <c r="R1" s="15"/>
      <c r="S1" s="15"/>
    </row>
    <row r="2" spans="1:19" x14ac:dyDescent="0.3">
      <c r="A2" s="11" t="e">
        <f t="shared" ref="A2:A12" si="0">INDEX(Référence_PCMN,MATCH(B2,Nature_de_la_recette,0))</f>
        <v>#N/A</v>
      </c>
      <c r="B2" s="12"/>
      <c r="C2" s="13"/>
      <c r="D2" s="13"/>
      <c r="E2" s="100"/>
      <c r="F2" s="101"/>
    </row>
    <row r="3" spans="1:19" x14ac:dyDescent="0.3">
      <c r="A3" s="11" t="e">
        <f t="shared" si="0"/>
        <v>#N/A</v>
      </c>
      <c r="B3" s="12"/>
      <c r="C3" s="13"/>
      <c r="D3" s="13"/>
      <c r="E3" s="100"/>
      <c r="F3" s="101"/>
    </row>
    <row r="4" spans="1:19" x14ac:dyDescent="0.3">
      <c r="A4" s="11" t="e">
        <f t="shared" si="0"/>
        <v>#N/A</v>
      </c>
      <c r="B4" s="12"/>
      <c r="C4" s="13"/>
      <c r="D4" s="13"/>
      <c r="E4" s="100"/>
      <c r="F4" s="101"/>
    </row>
    <row r="5" spans="1:19" x14ac:dyDescent="0.3">
      <c r="A5" s="11" t="e">
        <f t="shared" si="0"/>
        <v>#N/A</v>
      </c>
      <c r="B5" s="12"/>
      <c r="C5" s="13"/>
      <c r="D5" s="13"/>
      <c r="E5" s="100"/>
      <c r="F5" s="101"/>
    </row>
    <row r="6" spans="1:19" x14ac:dyDescent="0.3">
      <c r="A6" s="11" t="e">
        <f t="shared" si="0"/>
        <v>#N/A</v>
      </c>
      <c r="B6" s="12"/>
      <c r="C6" s="13"/>
      <c r="D6" s="13"/>
      <c r="E6" s="100"/>
      <c r="F6" s="101"/>
    </row>
    <row r="7" spans="1:19" x14ac:dyDescent="0.3">
      <c r="A7" s="11" t="e">
        <f t="shared" si="0"/>
        <v>#N/A</v>
      </c>
      <c r="B7" s="12"/>
      <c r="C7" s="13"/>
      <c r="D7" s="13"/>
      <c r="E7" s="100"/>
      <c r="F7" s="101"/>
    </row>
    <row r="8" spans="1:19" x14ac:dyDescent="0.3">
      <c r="A8" s="11" t="e">
        <f t="shared" si="0"/>
        <v>#N/A</v>
      </c>
      <c r="B8" s="12"/>
      <c r="C8" s="13"/>
      <c r="D8" s="13"/>
      <c r="E8" s="100"/>
      <c r="F8" s="101"/>
    </row>
    <row r="9" spans="1:19" x14ac:dyDescent="0.3">
      <c r="A9" s="11" t="e">
        <f t="shared" si="0"/>
        <v>#N/A</v>
      </c>
      <c r="B9" s="12"/>
      <c r="C9" s="13"/>
      <c r="D9" s="13"/>
      <c r="E9" s="100"/>
      <c r="F9" s="101"/>
    </row>
    <row r="10" spans="1:19" x14ac:dyDescent="0.3">
      <c r="A10" s="11" t="e">
        <f t="shared" si="0"/>
        <v>#N/A</v>
      </c>
      <c r="B10" s="12"/>
      <c r="C10" s="13"/>
      <c r="D10" s="13"/>
      <c r="E10" s="100"/>
      <c r="F10" s="101"/>
    </row>
    <row r="11" spans="1:19" x14ac:dyDescent="0.3">
      <c r="A11" s="11" t="e">
        <f t="shared" si="0"/>
        <v>#N/A</v>
      </c>
      <c r="B11" s="12"/>
      <c r="C11" s="13"/>
      <c r="D11" s="13"/>
      <c r="E11" s="100"/>
      <c r="F11" s="101"/>
    </row>
    <row r="12" spans="1:19" x14ac:dyDescent="0.3">
      <c r="A12" s="11" t="e">
        <f t="shared" si="0"/>
        <v>#N/A</v>
      </c>
      <c r="B12" s="12"/>
      <c r="C12" s="13"/>
      <c r="D12" s="13"/>
      <c r="E12" s="100"/>
      <c r="F12" s="101"/>
    </row>
    <row r="13" spans="1:19" x14ac:dyDescent="0.3">
      <c r="A13" s="11"/>
      <c r="B13" s="12"/>
      <c r="C13" s="13"/>
      <c r="D13" s="13"/>
      <c r="E13" s="100"/>
      <c r="F13" s="101"/>
    </row>
  </sheetData>
  <dataValidations count="1">
    <dataValidation type="list" allowBlank="1" showInputMessage="1" showErrorMessage="1" sqref="B2:B12" xr:uid="{00000000-0002-0000-0300-000000000000}">
      <formula1>Nature_de_la_recette</formula1>
    </dataValidation>
  </dataValidations>
  <pageMargins left="0.19685039370078741" right="0.15748031496062992" top="0.74803149606299213" bottom="0.74803149606299213" header="0.31496062992125984" footer="0.31496062992125984"/>
  <pageSetup paperSize="9" scale="94"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R102"/>
  <sheetViews>
    <sheetView zoomScaleNormal="100" workbookViewId="0">
      <selection activeCell="I1" sqref="I1"/>
    </sheetView>
  </sheetViews>
  <sheetFormatPr baseColWidth="10" defaultRowHeight="14.4" x14ac:dyDescent="0.3"/>
  <cols>
    <col min="1" max="1" width="15.5546875" style="6" customWidth="1"/>
    <col min="2" max="3" width="15.5546875" style="2" customWidth="1"/>
    <col min="4" max="4" width="15.5546875" style="25" customWidth="1"/>
    <col min="5" max="5" width="15.5546875" style="26" customWidth="1"/>
    <col min="6" max="8" width="15.5546875" style="2" customWidth="1"/>
    <col min="9" max="9" width="14.5546875" style="2" bestFit="1" customWidth="1"/>
    <col min="10" max="10" width="10.88671875" style="2" bestFit="1" customWidth="1"/>
    <col min="11" max="11" width="11.109375" style="2" bestFit="1" customWidth="1"/>
    <col min="12" max="12" width="8" style="2" bestFit="1" customWidth="1"/>
    <col min="13" max="13" width="13.5546875" style="2" bestFit="1" customWidth="1"/>
    <col min="14" max="14" width="13.5546875" style="2" customWidth="1"/>
    <col min="18" max="18" width="36.88671875" customWidth="1"/>
  </cols>
  <sheetData>
    <row r="1" spans="1:18" ht="15" thickBot="1" x14ac:dyDescent="0.35">
      <c r="A1" s="44" t="s">
        <v>101</v>
      </c>
      <c r="B1" s="46" t="s">
        <v>102</v>
      </c>
      <c r="C1" s="46" t="s">
        <v>103</v>
      </c>
      <c r="D1" s="47" t="s">
        <v>104</v>
      </c>
      <c r="E1" s="48" t="s">
        <v>105</v>
      </c>
      <c r="F1" s="46" t="s">
        <v>106</v>
      </c>
      <c r="G1" s="46" t="s">
        <v>273</v>
      </c>
      <c r="H1" s="46" t="s">
        <v>274</v>
      </c>
      <c r="I1" s="46" t="s">
        <v>246</v>
      </c>
      <c r="J1" s="46" t="s">
        <v>247</v>
      </c>
      <c r="K1" s="46" t="s">
        <v>248</v>
      </c>
      <c r="L1" s="46" t="s">
        <v>249</v>
      </c>
      <c r="M1" s="46" t="s">
        <v>250</v>
      </c>
      <c r="N1" s="46" t="s">
        <v>259</v>
      </c>
      <c r="O1" s="46" t="s">
        <v>240</v>
      </c>
      <c r="P1" s="46" t="s">
        <v>241</v>
      </c>
      <c r="Q1" s="46" t="s">
        <v>242</v>
      </c>
      <c r="R1" s="46" t="s">
        <v>272</v>
      </c>
    </row>
    <row r="2" spans="1:18" ht="72.599999999999994" thickBot="1" x14ac:dyDescent="0.35">
      <c r="A2" s="23" t="s">
        <v>69</v>
      </c>
      <c r="B2" s="23" t="s">
        <v>9</v>
      </c>
      <c r="C2" s="23" t="s">
        <v>10</v>
      </c>
      <c r="D2" s="24" t="s">
        <v>62</v>
      </c>
      <c r="E2" s="67" t="s">
        <v>269</v>
      </c>
      <c r="F2" s="23" t="s">
        <v>270</v>
      </c>
      <c r="G2" s="67" t="s">
        <v>275</v>
      </c>
      <c r="H2" s="67" t="s">
        <v>276</v>
      </c>
      <c r="I2" s="78" t="s">
        <v>271</v>
      </c>
      <c r="J2" s="78" t="s">
        <v>251</v>
      </c>
      <c r="K2" s="78" t="s">
        <v>252</v>
      </c>
      <c r="L2" s="78" t="s">
        <v>253</v>
      </c>
      <c r="M2" s="78" t="s">
        <v>254</v>
      </c>
      <c r="N2" s="78" t="s">
        <v>260</v>
      </c>
      <c r="O2" s="23" t="s">
        <v>239</v>
      </c>
      <c r="P2" s="23" t="s">
        <v>87</v>
      </c>
      <c r="Q2" s="23" t="s">
        <v>89</v>
      </c>
      <c r="R2" s="23" t="s">
        <v>258</v>
      </c>
    </row>
    <row r="3" spans="1:18" ht="15" thickBot="1" x14ac:dyDescent="0.35">
      <c r="A3" s="18" t="s">
        <v>65</v>
      </c>
      <c r="B3" s="50"/>
      <c r="C3" s="50"/>
      <c r="D3" s="51"/>
      <c r="E3" s="91"/>
      <c r="F3" s="91"/>
      <c r="G3" s="95"/>
      <c r="H3" s="95"/>
      <c r="I3" s="92"/>
      <c r="J3" s="92"/>
      <c r="K3" s="92"/>
      <c r="L3" s="92"/>
      <c r="M3" s="92"/>
      <c r="N3" s="92"/>
      <c r="O3" s="93"/>
      <c r="P3" s="93"/>
      <c r="Q3" s="93"/>
      <c r="R3" s="94"/>
    </row>
    <row r="4" spans="1:18" ht="15" thickBot="1" x14ac:dyDescent="0.35">
      <c r="A4" s="18" t="s">
        <v>66</v>
      </c>
      <c r="B4" s="50"/>
      <c r="C4" s="50"/>
      <c r="D4" s="51"/>
      <c r="E4" s="91"/>
      <c r="F4" s="91"/>
      <c r="G4" s="95"/>
      <c r="H4" s="95"/>
      <c r="I4" s="92"/>
      <c r="J4" s="92"/>
      <c r="K4" s="92"/>
      <c r="L4" s="92"/>
      <c r="M4" s="92"/>
      <c r="N4" s="92"/>
      <c r="O4" s="93"/>
      <c r="P4" s="93"/>
      <c r="Q4" s="93"/>
      <c r="R4" s="94"/>
    </row>
    <row r="5" spans="1:18" ht="15" thickBot="1" x14ac:dyDescent="0.35">
      <c r="A5" s="18" t="s">
        <v>67</v>
      </c>
      <c r="B5" s="50"/>
      <c r="C5" s="50"/>
      <c r="D5" s="51"/>
      <c r="E5" s="91"/>
      <c r="F5" s="91"/>
      <c r="G5" s="95"/>
      <c r="H5" s="95"/>
      <c r="I5" s="92"/>
      <c r="J5" s="92"/>
      <c r="K5" s="92"/>
      <c r="L5" s="92"/>
      <c r="M5" s="92"/>
      <c r="N5" s="92"/>
      <c r="O5" s="93"/>
      <c r="P5" s="93"/>
      <c r="Q5" s="93"/>
      <c r="R5" s="94"/>
    </row>
    <row r="6" spans="1:18" ht="15" thickBot="1" x14ac:dyDescent="0.35">
      <c r="A6" s="18" t="s">
        <v>68</v>
      </c>
      <c r="B6" s="50"/>
      <c r="C6" s="50"/>
      <c r="D6" s="51"/>
      <c r="E6" s="91"/>
      <c r="F6" s="91"/>
      <c r="G6" s="95"/>
      <c r="H6" s="95"/>
      <c r="I6" s="92"/>
      <c r="J6" s="92"/>
      <c r="K6" s="92"/>
      <c r="L6" s="92"/>
      <c r="M6" s="92"/>
      <c r="N6" s="92"/>
      <c r="O6" s="93"/>
      <c r="P6" s="93"/>
      <c r="Q6" s="93"/>
      <c r="R6" s="94"/>
    </row>
    <row r="7" spans="1:18" ht="15" thickBot="1" x14ac:dyDescent="0.35">
      <c r="A7" s="18" t="s">
        <v>111</v>
      </c>
      <c r="B7" s="50"/>
      <c r="C7" s="50"/>
      <c r="D7" s="51"/>
      <c r="E7" s="91"/>
      <c r="F7" s="91"/>
      <c r="G7" s="95"/>
      <c r="H7" s="95"/>
      <c r="I7" s="92"/>
      <c r="J7" s="92"/>
      <c r="K7" s="92"/>
      <c r="L7" s="92"/>
      <c r="M7" s="92"/>
      <c r="N7" s="92"/>
      <c r="O7" s="93"/>
      <c r="P7" s="93"/>
      <c r="Q7" s="93"/>
      <c r="R7" s="94"/>
    </row>
    <row r="8" spans="1:18" ht="15" thickBot="1" x14ac:dyDescent="0.35">
      <c r="A8" s="18" t="s">
        <v>112</v>
      </c>
      <c r="B8" s="50"/>
      <c r="C8" s="50"/>
      <c r="D8" s="51"/>
      <c r="E8" s="91"/>
      <c r="F8" s="91"/>
      <c r="G8" s="95"/>
      <c r="H8" s="95"/>
      <c r="I8" s="92"/>
      <c r="J8" s="92"/>
      <c r="K8" s="92"/>
      <c r="L8" s="92"/>
      <c r="M8" s="92"/>
      <c r="N8" s="92"/>
      <c r="O8" s="93"/>
      <c r="P8" s="93"/>
      <c r="Q8" s="93"/>
      <c r="R8" s="94"/>
    </row>
    <row r="9" spans="1:18" ht="15" thickBot="1" x14ac:dyDescent="0.35">
      <c r="A9" s="18" t="s">
        <v>113</v>
      </c>
      <c r="B9" s="50"/>
      <c r="C9" s="50"/>
      <c r="D9" s="51"/>
      <c r="E9" s="91"/>
      <c r="F9" s="91"/>
      <c r="G9" s="95"/>
      <c r="H9" s="95"/>
      <c r="I9" s="92"/>
      <c r="J9" s="92"/>
      <c r="K9" s="92"/>
      <c r="L9" s="92"/>
      <c r="M9" s="92"/>
      <c r="N9" s="92"/>
      <c r="O9" s="93"/>
      <c r="P9" s="93"/>
      <c r="Q9" s="93"/>
      <c r="R9" s="94"/>
    </row>
    <row r="10" spans="1:18" ht="15" thickBot="1" x14ac:dyDescent="0.35">
      <c r="A10" s="18" t="s">
        <v>114</v>
      </c>
      <c r="B10" s="50"/>
      <c r="C10" s="50"/>
      <c r="D10" s="51"/>
      <c r="E10" s="91"/>
      <c r="F10" s="91"/>
      <c r="G10" s="95"/>
      <c r="H10" s="95"/>
      <c r="I10" s="92"/>
      <c r="J10" s="92"/>
      <c r="K10" s="92"/>
      <c r="L10" s="92"/>
      <c r="M10" s="92"/>
      <c r="N10" s="92"/>
      <c r="O10" s="93"/>
      <c r="P10" s="93"/>
      <c r="Q10" s="93"/>
      <c r="R10" s="94"/>
    </row>
    <row r="11" spans="1:18" ht="15" thickBot="1" x14ac:dyDescent="0.35">
      <c r="A11" s="18" t="s">
        <v>115</v>
      </c>
      <c r="B11" s="50"/>
      <c r="C11" s="50"/>
      <c r="D11" s="51"/>
      <c r="E11" s="91"/>
      <c r="F11" s="91"/>
      <c r="G11" s="95"/>
      <c r="H11" s="95"/>
      <c r="I11" s="92"/>
      <c r="J11" s="92"/>
      <c r="K11" s="92"/>
      <c r="L11" s="92"/>
      <c r="M11" s="92"/>
      <c r="N11" s="92"/>
      <c r="O11" s="93"/>
      <c r="P11" s="93"/>
      <c r="Q11" s="93"/>
      <c r="R11" s="94"/>
    </row>
    <row r="12" spans="1:18" ht="15" thickBot="1" x14ac:dyDescent="0.35">
      <c r="A12" s="18" t="s">
        <v>116</v>
      </c>
      <c r="B12" s="50"/>
      <c r="C12" s="50"/>
      <c r="D12" s="51"/>
      <c r="E12" s="91"/>
      <c r="F12" s="91"/>
      <c r="G12" s="95"/>
      <c r="H12" s="95"/>
      <c r="I12" s="92"/>
      <c r="J12" s="92"/>
      <c r="K12" s="92"/>
      <c r="L12" s="92"/>
      <c r="M12" s="92"/>
      <c r="N12" s="92"/>
      <c r="O12" s="93"/>
      <c r="P12" s="93"/>
      <c r="Q12" s="93"/>
      <c r="R12" s="94"/>
    </row>
    <row r="13" spans="1:18" ht="15" thickBot="1" x14ac:dyDescent="0.35">
      <c r="A13" s="18" t="s">
        <v>117</v>
      </c>
      <c r="B13" s="50"/>
      <c r="C13" s="50"/>
      <c r="D13" s="51"/>
      <c r="E13" s="91"/>
      <c r="F13" s="91"/>
      <c r="G13" s="95"/>
      <c r="H13" s="95"/>
      <c r="I13" s="92"/>
      <c r="J13" s="92"/>
      <c r="K13" s="92"/>
      <c r="L13" s="92"/>
      <c r="M13" s="92"/>
      <c r="N13" s="92"/>
      <c r="O13" s="93"/>
      <c r="P13" s="93"/>
      <c r="Q13" s="93"/>
      <c r="R13" s="94"/>
    </row>
    <row r="14" spans="1:18" ht="15" thickBot="1" x14ac:dyDescent="0.35">
      <c r="A14" s="18" t="s">
        <v>118</v>
      </c>
      <c r="B14" s="50"/>
      <c r="C14" s="50"/>
      <c r="D14" s="51"/>
      <c r="E14" s="91"/>
      <c r="F14" s="91"/>
      <c r="G14" s="95"/>
      <c r="H14" s="95"/>
      <c r="I14" s="92"/>
      <c r="J14" s="92"/>
      <c r="K14" s="92"/>
      <c r="L14" s="92"/>
      <c r="M14" s="92"/>
      <c r="N14" s="92"/>
      <c r="O14" s="93"/>
      <c r="P14" s="93"/>
      <c r="Q14" s="93"/>
      <c r="R14" s="94"/>
    </row>
    <row r="15" spans="1:18" ht="15" thickBot="1" x14ac:dyDescent="0.35">
      <c r="A15" s="18" t="s">
        <v>119</v>
      </c>
      <c r="B15" s="50"/>
      <c r="C15" s="50"/>
      <c r="D15" s="51"/>
      <c r="E15" s="91"/>
      <c r="F15" s="91"/>
      <c r="G15" s="95"/>
      <c r="H15" s="95"/>
      <c r="I15" s="92"/>
      <c r="J15" s="92"/>
      <c r="K15" s="92"/>
      <c r="L15" s="92"/>
      <c r="M15" s="92"/>
      <c r="N15" s="92"/>
      <c r="O15" s="93"/>
      <c r="P15" s="93"/>
      <c r="Q15" s="93"/>
      <c r="R15" s="94"/>
    </row>
    <row r="16" spans="1:18" ht="15" thickBot="1" x14ac:dyDescent="0.35">
      <c r="A16" s="18" t="s">
        <v>120</v>
      </c>
      <c r="B16" s="50"/>
      <c r="C16" s="50"/>
      <c r="D16" s="51"/>
      <c r="E16" s="91"/>
      <c r="F16" s="91"/>
      <c r="G16" s="95"/>
      <c r="H16" s="95"/>
      <c r="I16" s="92"/>
      <c r="J16" s="92"/>
      <c r="K16" s="92"/>
      <c r="L16" s="92"/>
      <c r="M16" s="92"/>
      <c r="N16" s="92"/>
      <c r="O16" s="93"/>
      <c r="P16" s="93"/>
      <c r="Q16" s="93"/>
      <c r="R16" s="94"/>
    </row>
    <row r="17" spans="1:18" ht="15" thickBot="1" x14ac:dyDescent="0.35">
      <c r="A17" s="18" t="s">
        <v>121</v>
      </c>
      <c r="B17" s="50"/>
      <c r="C17" s="50"/>
      <c r="D17" s="51"/>
      <c r="E17" s="91"/>
      <c r="F17" s="91"/>
      <c r="G17" s="95"/>
      <c r="H17" s="95"/>
      <c r="I17" s="92"/>
      <c r="J17" s="92"/>
      <c r="K17" s="92"/>
      <c r="L17" s="92"/>
      <c r="M17" s="92"/>
      <c r="N17" s="92"/>
      <c r="O17" s="93"/>
      <c r="P17" s="93"/>
      <c r="Q17" s="93"/>
      <c r="R17" s="94"/>
    </row>
    <row r="18" spans="1:18" ht="15" thickBot="1" x14ac:dyDescent="0.35">
      <c r="A18" s="18" t="s">
        <v>122</v>
      </c>
      <c r="B18" s="50"/>
      <c r="C18" s="50"/>
      <c r="D18" s="51"/>
      <c r="E18" s="91"/>
      <c r="F18" s="91"/>
      <c r="G18" s="95"/>
      <c r="H18" s="95"/>
      <c r="I18" s="92"/>
      <c r="J18" s="92"/>
      <c r="K18" s="92"/>
      <c r="L18" s="92"/>
      <c r="M18" s="92"/>
      <c r="N18" s="92"/>
      <c r="O18" s="93"/>
      <c r="P18" s="93"/>
      <c r="Q18" s="93"/>
      <c r="R18" s="94"/>
    </row>
    <row r="19" spans="1:18" ht="15" thickBot="1" x14ac:dyDescent="0.35">
      <c r="A19" s="18" t="s">
        <v>123</v>
      </c>
      <c r="B19" s="50"/>
      <c r="C19" s="50"/>
      <c r="D19" s="51"/>
      <c r="E19" s="91"/>
      <c r="F19" s="91"/>
      <c r="G19" s="95"/>
      <c r="H19" s="95"/>
      <c r="I19" s="92"/>
      <c r="J19" s="92"/>
      <c r="K19" s="92"/>
      <c r="L19" s="92"/>
      <c r="M19" s="92"/>
      <c r="N19" s="92"/>
      <c r="O19" s="93"/>
      <c r="P19" s="93"/>
      <c r="Q19" s="93"/>
      <c r="R19" s="94"/>
    </row>
    <row r="20" spans="1:18" ht="15" thickBot="1" x14ac:dyDescent="0.35">
      <c r="A20" s="18" t="s">
        <v>124</v>
      </c>
      <c r="B20" s="50"/>
      <c r="C20" s="50"/>
      <c r="D20" s="51"/>
      <c r="E20" s="91"/>
      <c r="F20" s="91"/>
      <c r="G20" s="95"/>
      <c r="H20" s="95"/>
      <c r="I20" s="92"/>
      <c r="J20" s="92"/>
      <c r="K20" s="92"/>
      <c r="L20" s="92"/>
      <c r="M20" s="92"/>
      <c r="N20" s="92"/>
      <c r="O20" s="93"/>
      <c r="P20" s="93"/>
      <c r="Q20" s="93"/>
      <c r="R20" s="94"/>
    </row>
    <row r="21" spans="1:18" ht="15" thickBot="1" x14ac:dyDescent="0.35">
      <c r="A21" s="18" t="s">
        <v>125</v>
      </c>
      <c r="B21" s="50"/>
      <c r="C21" s="50"/>
      <c r="D21" s="51"/>
      <c r="E21" s="91"/>
      <c r="F21" s="91"/>
      <c r="G21" s="95"/>
      <c r="H21" s="95"/>
      <c r="I21" s="92"/>
      <c r="J21" s="92"/>
      <c r="K21" s="92"/>
      <c r="L21" s="92"/>
      <c r="M21" s="92"/>
      <c r="N21" s="92"/>
      <c r="O21" s="93"/>
      <c r="P21" s="93"/>
      <c r="Q21" s="93"/>
      <c r="R21" s="94"/>
    </row>
    <row r="22" spans="1:18" ht="15" thickBot="1" x14ac:dyDescent="0.35">
      <c r="A22" s="18" t="s">
        <v>126</v>
      </c>
      <c r="B22" s="50"/>
      <c r="C22" s="50"/>
      <c r="D22" s="51"/>
      <c r="E22" s="91"/>
      <c r="F22" s="91"/>
      <c r="G22" s="95"/>
      <c r="H22" s="95"/>
      <c r="I22" s="92"/>
      <c r="J22" s="92"/>
      <c r="K22" s="92"/>
      <c r="L22" s="92"/>
      <c r="M22" s="92"/>
      <c r="N22" s="92"/>
      <c r="O22" s="93"/>
      <c r="P22" s="93"/>
      <c r="Q22" s="93"/>
      <c r="R22" s="94"/>
    </row>
    <row r="23" spans="1:18" ht="15" thickBot="1" x14ac:dyDescent="0.35">
      <c r="A23" s="18" t="s">
        <v>127</v>
      </c>
      <c r="B23" s="50"/>
      <c r="C23" s="50"/>
      <c r="D23" s="51"/>
      <c r="E23" s="91"/>
      <c r="F23" s="91"/>
      <c r="G23" s="95"/>
      <c r="H23" s="95"/>
      <c r="I23" s="92"/>
      <c r="J23" s="92"/>
      <c r="K23" s="92"/>
      <c r="L23" s="92"/>
      <c r="M23" s="92"/>
      <c r="N23" s="92"/>
      <c r="O23" s="93"/>
      <c r="P23" s="93"/>
      <c r="Q23" s="93"/>
      <c r="R23" s="94"/>
    </row>
    <row r="24" spans="1:18" ht="15" thickBot="1" x14ac:dyDescent="0.35">
      <c r="A24" s="18" t="s">
        <v>128</v>
      </c>
      <c r="B24" s="50"/>
      <c r="C24" s="50"/>
      <c r="D24" s="51"/>
      <c r="E24" s="91"/>
      <c r="F24" s="91"/>
      <c r="G24" s="95"/>
      <c r="H24" s="95"/>
      <c r="I24" s="92"/>
      <c r="J24" s="92"/>
      <c r="K24" s="92"/>
      <c r="L24" s="92"/>
      <c r="M24" s="92"/>
      <c r="N24" s="92"/>
      <c r="O24" s="93"/>
      <c r="P24" s="93"/>
      <c r="Q24" s="93"/>
      <c r="R24" s="94"/>
    </row>
    <row r="25" spans="1:18" ht="15" thickBot="1" x14ac:dyDescent="0.35">
      <c r="A25" s="18" t="s">
        <v>129</v>
      </c>
      <c r="B25" s="50"/>
      <c r="C25" s="50"/>
      <c r="D25" s="51"/>
      <c r="E25" s="91"/>
      <c r="F25" s="91"/>
      <c r="G25" s="95"/>
      <c r="H25" s="95"/>
      <c r="I25" s="92"/>
      <c r="J25" s="92"/>
      <c r="K25" s="92"/>
      <c r="L25" s="92"/>
      <c r="M25" s="92"/>
      <c r="N25" s="92"/>
      <c r="O25" s="93"/>
      <c r="P25" s="93"/>
      <c r="Q25" s="93"/>
      <c r="R25" s="94"/>
    </row>
    <row r="26" spans="1:18" ht="15" thickBot="1" x14ac:dyDescent="0.35">
      <c r="A26" s="18" t="s">
        <v>130</v>
      </c>
      <c r="B26" s="50"/>
      <c r="C26" s="50"/>
      <c r="D26" s="51"/>
      <c r="E26" s="91"/>
      <c r="F26" s="91"/>
      <c r="G26" s="95"/>
      <c r="H26" s="95"/>
      <c r="I26" s="92"/>
      <c r="J26" s="92"/>
      <c r="K26" s="92"/>
      <c r="L26" s="92"/>
      <c r="M26" s="92"/>
      <c r="N26" s="92"/>
      <c r="O26" s="93"/>
      <c r="P26" s="93"/>
      <c r="Q26" s="93"/>
      <c r="R26" s="94"/>
    </row>
    <row r="27" spans="1:18" ht="15" thickBot="1" x14ac:dyDescent="0.35">
      <c r="A27" s="18" t="s">
        <v>131</v>
      </c>
      <c r="B27" s="50"/>
      <c r="C27" s="50"/>
      <c r="D27" s="51"/>
      <c r="E27" s="91"/>
      <c r="F27" s="91"/>
      <c r="G27" s="95"/>
      <c r="H27" s="95"/>
      <c r="I27" s="92"/>
      <c r="J27" s="92"/>
      <c r="K27" s="92"/>
      <c r="L27" s="92"/>
      <c r="M27" s="92"/>
      <c r="N27" s="92"/>
      <c r="O27" s="93"/>
      <c r="P27" s="93"/>
      <c r="Q27" s="93"/>
      <c r="R27" s="94"/>
    </row>
    <row r="28" spans="1:18" ht="15" thickBot="1" x14ac:dyDescent="0.35">
      <c r="A28" s="18" t="s">
        <v>132</v>
      </c>
      <c r="B28" s="50"/>
      <c r="C28" s="50"/>
      <c r="D28" s="51"/>
      <c r="E28" s="91"/>
      <c r="F28" s="91"/>
      <c r="G28" s="95"/>
      <c r="H28" s="95"/>
      <c r="I28" s="92"/>
      <c r="J28" s="92"/>
      <c r="K28" s="92"/>
      <c r="L28" s="92"/>
      <c r="M28" s="92"/>
      <c r="N28" s="92"/>
      <c r="O28" s="93"/>
      <c r="P28" s="93"/>
      <c r="Q28" s="93"/>
      <c r="R28" s="94"/>
    </row>
    <row r="29" spans="1:18" ht="15" thickBot="1" x14ac:dyDescent="0.35">
      <c r="A29" s="18" t="s">
        <v>133</v>
      </c>
      <c r="B29" s="50"/>
      <c r="C29" s="50"/>
      <c r="D29" s="51"/>
      <c r="E29" s="91"/>
      <c r="F29" s="91"/>
      <c r="G29" s="95"/>
      <c r="H29" s="95"/>
      <c r="I29" s="92"/>
      <c r="J29" s="92"/>
      <c r="K29" s="92"/>
      <c r="L29" s="92"/>
      <c r="M29" s="92"/>
      <c r="N29" s="92"/>
      <c r="O29" s="93"/>
      <c r="P29" s="93"/>
      <c r="Q29" s="93"/>
      <c r="R29" s="94"/>
    </row>
    <row r="30" spans="1:18" ht="15" thickBot="1" x14ac:dyDescent="0.35">
      <c r="A30" s="18" t="s">
        <v>134</v>
      </c>
      <c r="B30" s="50"/>
      <c r="C30" s="50"/>
      <c r="D30" s="51"/>
      <c r="E30" s="91"/>
      <c r="F30" s="91"/>
      <c r="G30" s="95"/>
      <c r="H30" s="95"/>
      <c r="I30" s="92"/>
      <c r="J30" s="92"/>
      <c r="K30" s="92"/>
      <c r="L30" s="92"/>
      <c r="M30" s="92"/>
      <c r="N30" s="92"/>
      <c r="O30" s="93"/>
      <c r="P30" s="93"/>
      <c r="Q30" s="93"/>
      <c r="R30" s="94"/>
    </row>
    <row r="31" spans="1:18" ht="15" thickBot="1" x14ac:dyDescent="0.35">
      <c r="A31" s="18" t="s">
        <v>135</v>
      </c>
      <c r="B31" s="50"/>
      <c r="C31" s="50"/>
      <c r="D31" s="51"/>
      <c r="E31" s="91"/>
      <c r="F31" s="91"/>
      <c r="G31" s="95"/>
      <c r="H31" s="95"/>
      <c r="I31" s="92"/>
      <c r="J31" s="92"/>
      <c r="K31" s="92"/>
      <c r="L31" s="92"/>
      <c r="M31" s="92"/>
      <c r="N31" s="92"/>
      <c r="O31" s="93"/>
      <c r="P31" s="93"/>
      <c r="Q31" s="93"/>
      <c r="R31" s="94"/>
    </row>
    <row r="32" spans="1:18" ht="15" thickBot="1" x14ac:dyDescent="0.35">
      <c r="A32" s="18" t="s">
        <v>136</v>
      </c>
      <c r="B32" s="50"/>
      <c r="C32" s="50"/>
      <c r="D32" s="51"/>
      <c r="E32" s="91"/>
      <c r="F32" s="91"/>
      <c r="G32" s="95"/>
      <c r="H32" s="95"/>
      <c r="I32" s="92"/>
      <c r="J32" s="92"/>
      <c r="K32" s="92"/>
      <c r="L32" s="92"/>
      <c r="M32" s="92"/>
      <c r="N32" s="92"/>
      <c r="O32" s="93"/>
      <c r="P32" s="93"/>
      <c r="Q32" s="93"/>
      <c r="R32" s="94"/>
    </row>
    <row r="33" spans="1:18" ht="15" thickBot="1" x14ac:dyDescent="0.35">
      <c r="A33" s="18" t="s">
        <v>137</v>
      </c>
      <c r="B33" s="50"/>
      <c r="C33" s="50"/>
      <c r="D33" s="51"/>
      <c r="E33" s="91"/>
      <c r="F33" s="91"/>
      <c r="G33" s="95"/>
      <c r="H33" s="95"/>
      <c r="I33" s="92"/>
      <c r="J33" s="92"/>
      <c r="K33" s="92"/>
      <c r="L33" s="92"/>
      <c r="M33" s="92"/>
      <c r="N33" s="92"/>
      <c r="O33" s="93"/>
      <c r="P33" s="93"/>
      <c r="Q33" s="93"/>
      <c r="R33" s="94"/>
    </row>
    <row r="34" spans="1:18" ht="15" thickBot="1" x14ac:dyDescent="0.35">
      <c r="A34" s="18" t="s">
        <v>138</v>
      </c>
      <c r="B34" s="50"/>
      <c r="C34" s="50"/>
      <c r="D34" s="51"/>
      <c r="E34" s="91"/>
      <c r="F34" s="91"/>
      <c r="G34" s="95"/>
      <c r="H34" s="95"/>
      <c r="I34" s="92"/>
      <c r="J34" s="92"/>
      <c r="K34" s="92"/>
      <c r="L34" s="92"/>
      <c r="M34" s="92"/>
      <c r="N34" s="92"/>
      <c r="O34" s="93"/>
      <c r="P34" s="93"/>
      <c r="Q34" s="93"/>
      <c r="R34" s="94"/>
    </row>
    <row r="35" spans="1:18" ht="15" thickBot="1" x14ac:dyDescent="0.35">
      <c r="A35" s="18" t="s">
        <v>139</v>
      </c>
      <c r="B35" s="50"/>
      <c r="C35" s="50"/>
      <c r="D35" s="51"/>
      <c r="E35" s="91"/>
      <c r="F35" s="91"/>
      <c r="G35" s="95"/>
      <c r="H35" s="95"/>
      <c r="I35" s="92"/>
      <c r="J35" s="92"/>
      <c r="K35" s="92"/>
      <c r="L35" s="92"/>
      <c r="M35" s="92"/>
      <c r="N35" s="92"/>
      <c r="O35" s="93"/>
      <c r="P35" s="93"/>
      <c r="Q35" s="93"/>
      <c r="R35" s="94"/>
    </row>
    <row r="36" spans="1:18" ht="15" thickBot="1" x14ac:dyDescent="0.35">
      <c r="A36" s="18" t="s">
        <v>140</v>
      </c>
      <c r="B36" s="50"/>
      <c r="C36" s="50"/>
      <c r="D36" s="51"/>
      <c r="E36" s="91"/>
      <c r="F36" s="91"/>
      <c r="G36" s="95"/>
      <c r="H36" s="95"/>
      <c r="I36" s="92"/>
      <c r="J36" s="92"/>
      <c r="K36" s="92"/>
      <c r="L36" s="92"/>
      <c r="M36" s="92"/>
      <c r="N36" s="92"/>
      <c r="O36" s="93"/>
      <c r="P36" s="93"/>
      <c r="Q36" s="93"/>
      <c r="R36" s="94"/>
    </row>
    <row r="37" spans="1:18" ht="15" thickBot="1" x14ac:dyDescent="0.35">
      <c r="A37" s="18" t="s">
        <v>141</v>
      </c>
      <c r="B37" s="50"/>
      <c r="C37" s="50"/>
      <c r="D37" s="51"/>
      <c r="E37" s="91"/>
      <c r="F37" s="91"/>
      <c r="G37" s="95"/>
      <c r="H37" s="95"/>
      <c r="I37" s="92"/>
      <c r="J37" s="92"/>
      <c r="K37" s="92"/>
      <c r="L37" s="92"/>
      <c r="M37" s="92"/>
      <c r="N37" s="92"/>
      <c r="O37" s="93"/>
      <c r="P37" s="93"/>
      <c r="Q37" s="93"/>
      <c r="R37" s="94"/>
    </row>
    <row r="38" spans="1:18" ht="15" thickBot="1" x14ac:dyDescent="0.35">
      <c r="A38" s="18" t="s">
        <v>142</v>
      </c>
      <c r="B38" s="50"/>
      <c r="C38" s="50"/>
      <c r="D38" s="51"/>
      <c r="E38" s="91"/>
      <c r="F38" s="91"/>
      <c r="G38" s="95"/>
      <c r="H38" s="95"/>
      <c r="I38" s="92"/>
      <c r="J38" s="92"/>
      <c r="K38" s="92"/>
      <c r="L38" s="92"/>
      <c r="M38" s="92"/>
      <c r="N38" s="92"/>
      <c r="O38" s="93"/>
      <c r="P38" s="93"/>
      <c r="Q38" s="93"/>
      <c r="R38" s="94"/>
    </row>
    <row r="39" spans="1:18" ht="15" thickBot="1" x14ac:dyDescent="0.35">
      <c r="A39" s="18" t="s">
        <v>143</v>
      </c>
      <c r="B39" s="50"/>
      <c r="C39" s="50"/>
      <c r="D39" s="51"/>
      <c r="E39" s="91"/>
      <c r="F39" s="91"/>
      <c r="G39" s="95"/>
      <c r="H39" s="95"/>
      <c r="I39" s="92"/>
      <c r="J39" s="92"/>
      <c r="K39" s="92"/>
      <c r="L39" s="92"/>
      <c r="M39" s="92"/>
      <c r="N39" s="92"/>
      <c r="O39" s="93"/>
      <c r="P39" s="93"/>
      <c r="Q39" s="93"/>
      <c r="R39" s="94"/>
    </row>
    <row r="40" spans="1:18" ht="15" thickBot="1" x14ac:dyDescent="0.35">
      <c r="A40" s="18" t="s">
        <v>144</v>
      </c>
      <c r="B40" s="50"/>
      <c r="C40" s="50"/>
      <c r="D40" s="51"/>
      <c r="E40" s="91"/>
      <c r="F40" s="91"/>
      <c r="G40" s="95"/>
      <c r="H40" s="95"/>
      <c r="I40" s="92"/>
      <c r="J40" s="92"/>
      <c r="K40" s="92"/>
      <c r="L40" s="92"/>
      <c r="M40" s="92"/>
      <c r="N40" s="92"/>
      <c r="O40" s="93"/>
      <c r="P40" s="93"/>
      <c r="Q40" s="93"/>
      <c r="R40" s="94"/>
    </row>
    <row r="41" spans="1:18" ht="15" thickBot="1" x14ac:dyDescent="0.35">
      <c r="A41" s="18" t="s">
        <v>145</v>
      </c>
      <c r="B41" s="50"/>
      <c r="C41" s="50"/>
      <c r="D41" s="51"/>
      <c r="E41" s="91"/>
      <c r="F41" s="91"/>
      <c r="G41" s="95"/>
      <c r="H41" s="95"/>
      <c r="I41" s="92"/>
      <c r="J41" s="92"/>
      <c r="K41" s="92"/>
      <c r="L41" s="92"/>
      <c r="M41" s="92"/>
      <c r="N41" s="92"/>
      <c r="O41" s="93"/>
      <c r="P41" s="93"/>
      <c r="Q41" s="93"/>
      <c r="R41" s="94"/>
    </row>
    <row r="42" spans="1:18" ht="15" thickBot="1" x14ac:dyDescent="0.35">
      <c r="A42" s="18" t="s">
        <v>146</v>
      </c>
      <c r="B42" s="50"/>
      <c r="C42" s="50"/>
      <c r="D42" s="51"/>
      <c r="E42" s="91"/>
      <c r="F42" s="91"/>
      <c r="G42" s="95"/>
      <c r="H42" s="95"/>
      <c r="I42" s="92"/>
      <c r="J42" s="92"/>
      <c r="K42" s="92"/>
      <c r="L42" s="92"/>
      <c r="M42" s="92"/>
      <c r="N42" s="92"/>
      <c r="O42" s="93"/>
      <c r="P42" s="93"/>
      <c r="Q42" s="93"/>
      <c r="R42" s="94"/>
    </row>
    <row r="43" spans="1:18" ht="15" thickBot="1" x14ac:dyDescent="0.35">
      <c r="A43" s="18" t="s">
        <v>147</v>
      </c>
      <c r="B43" s="50"/>
      <c r="C43" s="50"/>
      <c r="D43" s="51"/>
      <c r="E43" s="91"/>
      <c r="F43" s="91"/>
      <c r="G43" s="95"/>
      <c r="H43" s="95"/>
      <c r="I43" s="92"/>
      <c r="J43" s="92"/>
      <c r="K43" s="92"/>
      <c r="L43" s="92"/>
      <c r="M43" s="92"/>
      <c r="N43" s="92"/>
      <c r="O43" s="93"/>
      <c r="P43" s="93"/>
      <c r="Q43" s="93"/>
      <c r="R43" s="94"/>
    </row>
    <row r="44" spans="1:18" ht="15" thickBot="1" x14ac:dyDescent="0.35">
      <c r="A44" s="18" t="s">
        <v>148</v>
      </c>
      <c r="B44" s="50"/>
      <c r="C44" s="50"/>
      <c r="D44" s="51"/>
      <c r="E44" s="91"/>
      <c r="F44" s="91"/>
      <c r="G44" s="95"/>
      <c r="H44" s="95"/>
      <c r="I44" s="92"/>
      <c r="J44" s="92"/>
      <c r="K44" s="92"/>
      <c r="L44" s="92"/>
      <c r="M44" s="92"/>
      <c r="N44" s="92"/>
      <c r="O44" s="93"/>
      <c r="P44" s="93"/>
      <c r="Q44" s="93"/>
      <c r="R44" s="94"/>
    </row>
    <row r="45" spans="1:18" ht="15" thickBot="1" x14ac:dyDescent="0.35">
      <c r="A45" s="18" t="s">
        <v>149</v>
      </c>
      <c r="B45" s="50"/>
      <c r="C45" s="50"/>
      <c r="D45" s="51"/>
      <c r="E45" s="91"/>
      <c r="F45" s="91"/>
      <c r="G45" s="95"/>
      <c r="H45" s="95"/>
      <c r="I45" s="92"/>
      <c r="J45" s="92"/>
      <c r="K45" s="92"/>
      <c r="L45" s="92"/>
      <c r="M45" s="92"/>
      <c r="N45" s="92"/>
      <c r="O45" s="93"/>
      <c r="P45" s="93"/>
      <c r="Q45" s="93"/>
      <c r="R45" s="94"/>
    </row>
    <row r="46" spans="1:18" ht="15" thickBot="1" x14ac:dyDescent="0.35">
      <c r="A46" s="18" t="s">
        <v>150</v>
      </c>
      <c r="B46" s="50"/>
      <c r="C46" s="50"/>
      <c r="D46" s="51"/>
      <c r="E46" s="91"/>
      <c r="F46" s="91"/>
      <c r="G46" s="95"/>
      <c r="H46" s="95"/>
      <c r="I46" s="92"/>
      <c r="J46" s="92"/>
      <c r="K46" s="92"/>
      <c r="L46" s="92"/>
      <c r="M46" s="92"/>
      <c r="N46" s="92"/>
      <c r="O46" s="93"/>
      <c r="P46" s="93"/>
      <c r="Q46" s="93"/>
      <c r="R46" s="94"/>
    </row>
    <row r="47" spans="1:18" ht="15" thickBot="1" x14ac:dyDescent="0.35">
      <c r="A47" s="18" t="s">
        <v>151</v>
      </c>
      <c r="B47" s="50"/>
      <c r="C47" s="50"/>
      <c r="D47" s="51"/>
      <c r="E47" s="91"/>
      <c r="F47" s="91"/>
      <c r="G47" s="95"/>
      <c r="H47" s="95"/>
      <c r="I47" s="92"/>
      <c r="J47" s="92"/>
      <c r="K47" s="92"/>
      <c r="L47" s="92"/>
      <c r="M47" s="92"/>
      <c r="N47" s="92"/>
      <c r="O47" s="93"/>
      <c r="P47" s="93"/>
      <c r="Q47" s="93"/>
      <c r="R47" s="94"/>
    </row>
    <row r="48" spans="1:18" ht="15" thickBot="1" x14ac:dyDescent="0.35">
      <c r="A48" s="18" t="s">
        <v>152</v>
      </c>
      <c r="B48" s="50"/>
      <c r="C48" s="50"/>
      <c r="D48" s="51"/>
      <c r="E48" s="91"/>
      <c r="F48" s="91"/>
      <c r="G48" s="95"/>
      <c r="H48" s="95"/>
      <c r="I48" s="92"/>
      <c r="J48" s="92"/>
      <c r="K48" s="92"/>
      <c r="L48" s="92"/>
      <c r="M48" s="92"/>
      <c r="N48" s="92"/>
      <c r="O48" s="93"/>
      <c r="P48" s="93"/>
      <c r="Q48" s="93"/>
      <c r="R48" s="94"/>
    </row>
    <row r="49" spans="1:18" ht="15" thickBot="1" x14ac:dyDescent="0.35">
      <c r="A49" s="18" t="s">
        <v>153</v>
      </c>
      <c r="B49" s="50"/>
      <c r="C49" s="50"/>
      <c r="D49" s="51"/>
      <c r="E49" s="91"/>
      <c r="F49" s="91"/>
      <c r="G49" s="95"/>
      <c r="H49" s="95"/>
      <c r="I49" s="92"/>
      <c r="J49" s="92"/>
      <c r="K49" s="92"/>
      <c r="L49" s="92"/>
      <c r="M49" s="92"/>
      <c r="N49" s="92"/>
      <c r="O49" s="93"/>
      <c r="P49" s="93"/>
      <c r="Q49" s="93"/>
      <c r="R49" s="94"/>
    </row>
    <row r="50" spans="1:18" ht="15" thickBot="1" x14ac:dyDescent="0.35">
      <c r="A50" s="18" t="s">
        <v>154</v>
      </c>
      <c r="B50" s="50"/>
      <c r="C50" s="50"/>
      <c r="D50" s="51"/>
      <c r="E50" s="91"/>
      <c r="F50" s="91"/>
      <c r="G50" s="95"/>
      <c r="H50" s="95"/>
      <c r="I50" s="92"/>
      <c r="J50" s="92"/>
      <c r="K50" s="92"/>
      <c r="L50" s="92"/>
      <c r="M50" s="92"/>
      <c r="N50" s="92"/>
      <c r="O50" s="93"/>
      <c r="P50" s="93"/>
      <c r="Q50" s="93"/>
      <c r="R50" s="94"/>
    </row>
    <row r="51" spans="1:18" ht="15" thickBot="1" x14ac:dyDescent="0.35">
      <c r="A51" s="18" t="s">
        <v>155</v>
      </c>
      <c r="B51" s="50"/>
      <c r="C51" s="50"/>
      <c r="D51" s="51"/>
      <c r="E51" s="91"/>
      <c r="F51" s="91"/>
      <c r="G51" s="95"/>
      <c r="H51" s="95"/>
      <c r="I51" s="92"/>
      <c r="J51" s="92"/>
      <c r="K51" s="92"/>
      <c r="L51" s="92"/>
      <c r="M51" s="92"/>
      <c r="N51" s="92"/>
      <c r="O51" s="93"/>
      <c r="P51" s="93"/>
      <c r="Q51" s="93"/>
      <c r="R51" s="94"/>
    </row>
    <row r="52" spans="1:18" ht="15" thickBot="1" x14ac:dyDescent="0.35">
      <c r="A52" s="18" t="s">
        <v>156</v>
      </c>
      <c r="B52" s="50"/>
      <c r="C52" s="50"/>
      <c r="D52" s="51"/>
      <c r="E52" s="91"/>
      <c r="F52" s="91"/>
      <c r="G52" s="95"/>
      <c r="H52" s="95"/>
      <c r="I52" s="92"/>
      <c r="J52" s="92"/>
      <c r="K52" s="92"/>
      <c r="L52" s="92"/>
      <c r="M52" s="92"/>
      <c r="N52" s="92"/>
      <c r="O52" s="93"/>
      <c r="P52" s="93"/>
      <c r="Q52" s="93"/>
      <c r="R52" s="94"/>
    </row>
    <row r="53" spans="1:18" ht="15" thickBot="1" x14ac:dyDescent="0.35">
      <c r="A53" s="18" t="s">
        <v>157</v>
      </c>
      <c r="B53" s="50"/>
      <c r="C53" s="50"/>
      <c r="D53" s="51"/>
      <c r="E53" s="91"/>
      <c r="F53" s="91"/>
      <c r="G53" s="95"/>
      <c r="H53" s="95"/>
      <c r="I53" s="92"/>
      <c r="J53" s="92"/>
      <c r="K53" s="92"/>
      <c r="L53" s="92"/>
      <c r="M53" s="92"/>
      <c r="N53" s="92"/>
      <c r="O53" s="93"/>
      <c r="P53" s="93"/>
      <c r="Q53" s="93"/>
      <c r="R53" s="94"/>
    </row>
    <row r="54" spans="1:18" ht="15" thickBot="1" x14ac:dyDescent="0.35">
      <c r="A54" s="18" t="s">
        <v>158</v>
      </c>
      <c r="B54" s="50"/>
      <c r="C54" s="50"/>
      <c r="D54" s="51"/>
      <c r="E54" s="91"/>
      <c r="F54" s="91"/>
      <c r="G54" s="95"/>
      <c r="H54" s="95"/>
      <c r="I54" s="92"/>
      <c r="J54" s="92"/>
      <c r="K54" s="92"/>
      <c r="L54" s="92"/>
      <c r="M54" s="92"/>
      <c r="N54" s="92"/>
      <c r="O54" s="93"/>
      <c r="P54" s="93"/>
      <c r="Q54" s="93"/>
      <c r="R54" s="94"/>
    </row>
    <row r="55" spans="1:18" ht="15" thickBot="1" x14ac:dyDescent="0.35">
      <c r="A55" s="18" t="s">
        <v>159</v>
      </c>
      <c r="B55" s="50"/>
      <c r="C55" s="50"/>
      <c r="D55" s="51"/>
      <c r="E55" s="91"/>
      <c r="F55" s="91"/>
      <c r="G55" s="95"/>
      <c r="H55" s="95"/>
      <c r="I55" s="92"/>
      <c r="J55" s="92"/>
      <c r="K55" s="92"/>
      <c r="L55" s="92"/>
      <c r="M55" s="92"/>
      <c r="N55" s="92"/>
      <c r="O55" s="93"/>
      <c r="P55" s="93"/>
      <c r="Q55" s="93"/>
      <c r="R55" s="94"/>
    </row>
    <row r="56" spans="1:18" ht="15" thickBot="1" x14ac:dyDescent="0.35">
      <c r="A56" s="18" t="s">
        <v>160</v>
      </c>
      <c r="B56" s="50"/>
      <c r="C56" s="50"/>
      <c r="D56" s="51"/>
      <c r="E56" s="91"/>
      <c r="F56" s="91"/>
      <c r="G56" s="95"/>
      <c r="H56" s="95"/>
      <c r="I56" s="92"/>
      <c r="J56" s="92"/>
      <c r="K56" s="92"/>
      <c r="L56" s="92"/>
      <c r="M56" s="92"/>
      <c r="N56" s="92"/>
      <c r="O56" s="93"/>
      <c r="P56" s="93"/>
      <c r="Q56" s="93"/>
      <c r="R56" s="94"/>
    </row>
    <row r="57" spans="1:18" ht="15" thickBot="1" x14ac:dyDescent="0.35">
      <c r="A57" s="18" t="s">
        <v>161</v>
      </c>
      <c r="B57" s="50"/>
      <c r="C57" s="50"/>
      <c r="D57" s="51"/>
      <c r="E57" s="91"/>
      <c r="F57" s="91"/>
      <c r="G57" s="95"/>
      <c r="H57" s="95"/>
      <c r="I57" s="92"/>
      <c r="J57" s="92"/>
      <c r="K57" s="92"/>
      <c r="L57" s="92"/>
      <c r="M57" s="92"/>
      <c r="N57" s="92"/>
      <c r="O57" s="93"/>
      <c r="P57" s="93"/>
      <c r="Q57" s="93"/>
      <c r="R57" s="94"/>
    </row>
    <row r="58" spans="1:18" ht="15" thickBot="1" x14ac:dyDescent="0.35">
      <c r="A58" s="18" t="s">
        <v>162</v>
      </c>
      <c r="B58" s="50"/>
      <c r="C58" s="50"/>
      <c r="D58" s="51"/>
      <c r="E58" s="91"/>
      <c r="F58" s="91"/>
      <c r="G58" s="95"/>
      <c r="H58" s="95"/>
      <c r="I58" s="92"/>
      <c r="J58" s="92"/>
      <c r="K58" s="92"/>
      <c r="L58" s="92"/>
      <c r="M58" s="92"/>
      <c r="N58" s="92"/>
      <c r="O58" s="93"/>
      <c r="P58" s="93"/>
      <c r="Q58" s="93"/>
      <c r="R58" s="94"/>
    </row>
    <row r="59" spans="1:18" ht="15" thickBot="1" x14ac:dyDescent="0.35">
      <c r="A59" s="18" t="s">
        <v>163</v>
      </c>
      <c r="B59" s="50"/>
      <c r="C59" s="50"/>
      <c r="D59" s="51"/>
      <c r="E59" s="91"/>
      <c r="F59" s="91"/>
      <c r="G59" s="95"/>
      <c r="H59" s="95"/>
      <c r="I59" s="92"/>
      <c r="J59" s="92"/>
      <c r="K59" s="92"/>
      <c r="L59" s="92"/>
      <c r="M59" s="92"/>
      <c r="N59" s="92"/>
      <c r="O59" s="93"/>
      <c r="P59" s="93"/>
      <c r="Q59" s="93"/>
      <c r="R59" s="94"/>
    </row>
    <row r="60" spans="1:18" ht="15" thickBot="1" x14ac:dyDescent="0.35">
      <c r="A60" s="18" t="s">
        <v>164</v>
      </c>
      <c r="B60" s="50"/>
      <c r="C60" s="50"/>
      <c r="D60" s="51"/>
      <c r="E60" s="91"/>
      <c r="F60" s="91"/>
      <c r="G60" s="95"/>
      <c r="H60" s="95"/>
      <c r="I60" s="92"/>
      <c r="J60" s="92"/>
      <c r="K60" s="92"/>
      <c r="L60" s="92"/>
      <c r="M60" s="92"/>
      <c r="N60" s="92"/>
      <c r="O60" s="93"/>
      <c r="P60" s="93"/>
      <c r="Q60" s="93"/>
      <c r="R60" s="94"/>
    </row>
    <row r="61" spans="1:18" ht="15" thickBot="1" x14ac:dyDescent="0.35">
      <c r="A61" s="18" t="s">
        <v>165</v>
      </c>
      <c r="B61" s="50"/>
      <c r="C61" s="50"/>
      <c r="D61" s="51"/>
      <c r="E61" s="91"/>
      <c r="F61" s="91"/>
      <c r="G61" s="95"/>
      <c r="H61" s="95"/>
      <c r="I61" s="92"/>
      <c r="J61" s="92"/>
      <c r="K61" s="92"/>
      <c r="L61" s="92"/>
      <c r="M61" s="92"/>
      <c r="N61" s="92"/>
      <c r="O61" s="93"/>
      <c r="P61" s="93"/>
      <c r="Q61" s="93"/>
      <c r="R61" s="94"/>
    </row>
    <row r="62" spans="1:18" ht="15" thickBot="1" x14ac:dyDescent="0.35">
      <c r="A62" s="18" t="s">
        <v>166</v>
      </c>
      <c r="B62" s="50"/>
      <c r="C62" s="50"/>
      <c r="D62" s="51"/>
      <c r="E62" s="91"/>
      <c r="F62" s="91"/>
      <c r="G62" s="95"/>
      <c r="H62" s="95"/>
      <c r="I62" s="92"/>
      <c r="J62" s="92"/>
      <c r="K62" s="92"/>
      <c r="L62" s="92"/>
      <c r="M62" s="92"/>
      <c r="N62" s="92"/>
      <c r="O62" s="93"/>
      <c r="P62" s="93"/>
      <c r="Q62" s="93"/>
      <c r="R62" s="94"/>
    </row>
    <row r="63" spans="1:18" ht="15" thickBot="1" x14ac:dyDescent="0.35">
      <c r="A63" s="18" t="s">
        <v>167</v>
      </c>
      <c r="B63" s="50"/>
      <c r="C63" s="50"/>
      <c r="D63" s="51"/>
      <c r="E63" s="91"/>
      <c r="F63" s="91"/>
      <c r="G63" s="95"/>
      <c r="H63" s="95"/>
      <c r="I63" s="92"/>
      <c r="J63" s="92"/>
      <c r="K63" s="92"/>
      <c r="L63" s="92"/>
      <c r="M63" s="92"/>
      <c r="N63" s="92"/>
      <c r="O63" s="93"/>
      <c r="P63" s="93"/>
      <c r="Q63" s="93"/>
      <c r="R63" s="94"/>
    </row>
    <row r="64" spans="1:18" ht="15" thickBot="1" x14ac:dyDescent="0.35">
      <c r="A64" s="18" t="s">
        <v>168</v>
      </c>
      <c r="B64" s="50"/>
      <c r="C64" s="50"/>
      <c r="D64" s="51"/>
      <c r="E64" s="91"/>
      <c r="F64" s="91"/>
      <c r="G64" s="95"/>
      <c r="H64" s="95"/>
      <c r="I64" s="92"/>
      <c r="J64" s="92"/>
      <c r="K64" s="92"/>
      <c r="L64" s="92"/>
      <c r="M64" s="92"/>
      <c r="N64" s="92"/>
      <c r="O64" s="93"/>
      <c r="P64" s="93"/>
      <c r="Q64" s="93"/>
      <c r="R64" s="94"/>
    </row>
    <row r="65" spans="1:18" ht="15" thickBot="1" x14ac:dyDescent="0.35">
      <c r="A65" s="18" t="s">
        <v>169</v>
      </c>
      <c r="B65" s="50"/>
      <c r="C65" s="50"/>
      <c r="D65" s="51"/>
      <c r="E65" s="91"/>
      <c r="F65" s="91"/>
      <c r="G65" s="95"/>
      <c r="H65" s="95"/>
      <c r="I65" s="92"/>
      <c r="J65" s="92"/>
      <c r="K65" s="92"/>
      <c r="L65" s="92"/>
      <c r="M65" s="92"/>
      <c r="N65" s="92"/>
      <c r="O65" s="93"/>
      <c r="P65" s="93"/>
      <c r="Q65" s="93"/>
      <c r="R65" s="94"/>
    </row>
    <row r="66" spans="1:18" ht="15" thickBot="1" x14ac:dyDescent="0.35">
      <c r="A66" s="18" t="s">
        <v>170</v>
      </c>
      <c r="B66" s="50"/>
      <c r="C66" s="50"/>
      <c r="D66" s="51"/>
      <c r="E66" s="91"/>
      <c r="F66" s="91"/>
      <c r="G66" s="95"/>
      <c r="H66" s="95"/>
      <c r="I66" s="92"/>
      <c r="J66" s="92"/>
      <c r="K66" s="92"/>
      <c r="L66" s="92"/>
      <c r="M66" s="92"/>
      <c r="N66" s="92"/>
      <c r="O66" s="93"/>
      <c r="P66" s="93"/>
      <c r="Q66" s="93"/>
      <c r="R66" s="94"/>
    </row>
    <row r="67" spans="1:18" ht="15" thickBot="1" x14ac:dyDescent="0.35">
      <c r="A67" s="18" t="s">
        <v>171</v>
      </c>
      <c r="B67" s="50"/>
      <c r="C67" s="50"/>
      <c r="D67" s="51"/>
      <c r="E67" s="91"/>
      <c r="F67" s="91"/>
      <c r="G67" s="95"/>
      <c r="H67" s="95"/>
      <c r="I67" s="92"/>
      <c r="J67" s="92"/>
      <c r="K67" s="92"/>
      <c r="L67" s="92"/>
      <c r="M67" s="92"/>
      <c r="N67" s="92"/>
      <c r="O67" s="93"/>
      <c r="P67" s="93"/>
      <c r="Q67" s="93"/>
      <c r="R67" s="94"/>
    </row>
    <row r="68" spans="1:18" ht="15" thickBot="1" x14ac:dyDescent="0.35">
      <c r="A68" s="18" t="s">
        <v>172</v>
      </c>
      <c r="B68" s="50"/>
      <c r="C68" s="50"/>
      <c r="D68" s="51"/>
      <c r="E68" s="91"/>
      <c r="F68" s="91"/>
      <c r="G68" s="95"/>
      <c r="H68" s="95"/>
      <c r="I68" s="92"/>
      <c r="J68" s="92"/>
      <c r="K68" s="92"/>
      <c r="L68" s="92"/>
      <c r="M68" s="92"/>
      <c r="N68" s="92"/>
      <c r="O68" s="93"/>
      <c r="P68" s="93"/>
      <c r="Q68" s="93"/>
      <c r="R68" s="94"/>
    </row>
    <row r="69" spans="1:18" ht="15" thickBot="1" x14ac:dyDescent="0.35">
      <c r="A69" s="18" t="s">
        <v>173</v>
      </c>
      <c r="B69" s="50"/>
      <c r="C69" s="50"/>
      <c r="D69" s="51"/>
      <c r="E69" s="91"/>
      <c r="F69" s="91"/>
      <c r="G69" s="95"/>
      <c r="H69" s="95"/>
      <c r="I69" s="92"/>
      <c r="J69" s="92"/>
      <c r="K69" s="92"/>
      <c r="L69" s="92"/>
      <c r="M69" s="92"/>
      <c r="N69" s="92"/>
      <c r="O69" s="93"/>
      <c r="P69" s="93"/>
      <c r="Q69" s="93"/>
      <c r="R69" s="94"/>
    </row>
    <row r="70" spans="1:18" ht="15" thickBot="1" x14ac:dyDescent="0.35">
      <c r="A70" s="18" t="s">
        <v>174</v>
      </c>
      <c r="B70" s="50"/>
      <c r="C70" s="50"/>
      <c r="D70" s="51"/>
      <c r="E70" s="91"/>
      <c r="F70" s="91"/>
      <c r="G70" s="95"/>
      <c r="H70" s="95"/>
      <c r="I70" s="92"/>
      <c r="J70" s="92"/>
      <c r="K70" s="92"/>
      <c r="L70" s="92"/>
      <c r="M70" s="92"/>
      <c r="N70" s="92"/>
      <c r="O70" s="93"/>
      <c r="P70" s="93"/>
      <c r="Q70" s="93"/>
      <c r="R70" s="94"/>
    </row>
    <row r="71" spans="1:18" ht="15" thickBot="1" x14ac:dyDescent="0.35">
      <c r="A71" s="18" t="s">
        <v>175</v>
      </c>
      <c r="B71" s="50"/>
      <c r="C71" s="50"/>
      <c r="D71" s="51"/>
      <c r="E71" s="91"/>
      <c r="F71" s="91"/>
      <c r="G71" s="95"/>
      <c r="H71" s="95"/>
      <c r="I71" s="92"/>
      <c r="J71" s="92"/>
      <c r="K71" s="92"/>
      <c r="L71" s="92"/>
      <c r="M71" s="92"/>
      <c r="N71" s="92"/>
      <c r="O71" s="93"/>
      <c r="P71" s="93"/>
      <c r="Q71" s="93"/>
      <c r="R71" s="94"/>
    </row>
    <row r="72" spans="1:18" ht="15" thickBot="1" x14ac:dyDescent="0.35">
      <c r="A72" s="18" t="s">
        <v>176</v>
      </c>
      <c r="B72" s="50"/>
      <c r="C72" s="50"/>
      <c r="D72" s="51"/>
      <c r="E72" s="91"/>
      <c r="F72" s="91"/>
      <c r="G72" s="95"/>
      <c r="H72" s="95"/>
      <c r="I72" s="92"/>
      <c r="J72" s="92"/>
      <c r="K72" s="92"/>
      <c r="L72" s="92"/>
      <c r="M72" s="92"/>
      <c r="N72" s="92"/>
      <c r="O72" s="93"/>
      <c r="P72" s="93"/>
      <c r="Q72" s="93"/>
      <c r="R72" s="94"/>
    </row>
    <row r="73" spans="1:18" ht="15" thickBot="1" x14ac:dyDescent="0.35">
      <c r="A73" s="18" t="s">
        <v>177</v>
      </c>
      <c r="B73" s="50"/>
      <c r="C73" s="50"/>
      <c r="D73" s="51"/>
      <c r="E73" s="91"/>
      <c r="F73" s="91"/>
      <c r="G73" s="95"/>
      <c r="H73" s="95"/>
      <c r="I73" s="92"/>
      <c r="J73" s="92"/>
      <c r="K73" s="92"/>
      <c r="L73" s="92"/>
      <c r="M73" s="92"/>
      <c r="N73" s="92"/>
      <c r="O73" s="93"/>
      <c r="P73" s="93"/>
      <c r="Q73" s="93"/>
      <c r="R73" s="94"/>
    </row>
    <row r="74" spans="1:18" ht="15" thickBot="1" x14ac:dyDescent="0.35">
      <c r="A74" s="18" t="s">
        <v>178</v>
      </c>
      <c r="B74" s="50"/>
      <c r="C74" s="50"/>
      <c r="D74" s="51"/>
      <c r="E74" s="91"/>
      <c r="F74" s="91"/>
      <c r="G74" s="95"/>
      <c r="H74" s="95"/>
      <c r="I74" s="92"/>
      <c r="J74" s="92"/>
      <c r="K74" s="92"/>
      <c r="L74" s="92"/>
      <c r="M74" s="92"/>
      <c r="N74" s="92"/>
      <c r="O74" s="93"/>
      <c r="P74" s="93"/>
      <c r="Q74" s="93"/>
      <c r="R74" s="94"/>
    </row>
    <row r="75" spans="1:18" ht="15" thickBot="1" x14ac:dyDescent="0.35">
      <c r="A75" s="18" t="s">
        <v>179</v>
      </c>
      <c r="B75" s="50"/>
      <c r="C75" s="50"/>
      <c r="D75" s="51"/>
      <c r="E75" s="91"/>
      <c r="F75" s="91"/>
      <c r="G75" s="95"/>
      <c r="H75" s="95"/>
      <c r="I75" s="92"/>
      <c r="J75" s="92"/>
      <c r="K75" s="92"/>
      <c r="L75" s="92"/>
      <c r="M75" s="92"/>
      <c r="N75" s="92"/>
      <c r="O75" s="93"/>
      <c r="P75" s="93"/>
      <c r="Q75" s="93"/>
      <c r="R75" s="94"/>
    </row>
    <row r="76" spans="1:18" ht="15" thickBot="1" x14ac:dyDescent="0.35">
      <c r="A76" s="18" t="s">
        <v>180</v>
      </c>
      <c r="B76" s="50"/>
      <c r="C76" s="50"/>
      <c r="D76" s="51"/>
      <c r="E76" s="91"/>
      <c r="F76" s="91"/>
      <c r="G76" s="95"/>
      <c r="H76" s="95"/>
      <c r="I76" s="92"/>
      <c r="J76" s="92"/>
      <c r="K76" s="92"/>
      <c r="L76" s="92"/>
      <c r="M76" s="92"/>
      <c r="N76" s="92"/>
      <c r="O76" s="93"/>
      <c r="P76" s="93"/>
      <c r="Q76" s="93"/>
      <c r="R76" s="94"/>
    </row>
    <row r="77" spans="1:18" ht="15" thickBot="1" x14ac:dyDescent="0.35">
      <c r="A77" s="18" t="s">
        <v>181</v>
      </c>
      <c r="B77" s="50"/>
      <c r="C77" s="50"/>
      <c r="D77" s="51"/>
      <c r="E77" s="91"/>
      <c r="F77" s="91"/>
      <c r="G77" s="95"/>
      <c r="H77" s="95"/>
      <c r="I77" s="92"/>
      <c r="J77" s="92"/>
      <c r="K77" s="92"/>
      <c r="L77" s="92"/>
      <c r="M77" s="92"/>
      <c r="N77" s="92"/>
      <c r="O77" s="93"/>
      <c r="P77" s="93"/>
      <c r="Q77" s="93"/>
      <c r="R77" s="94"/>
    </row>
    <row r="78" spans="1:18" ht="15" thickBot="1" x14ac:dyDescent="0.35">
      <c r="A78" s="18" t="s">
        <v>182</v>
      </c>
      <c r="B78" s="50"/>
      <c r="C78" s="50"/>
      <c r="D78" s="51"/>
      <c r="E78" s="91"/>
      <c r="F78" s="91"/>
      <c r="G78" s="95"/>
      <c r="H78" s="95"/>
      <c r="I78" s="92"/>
      <c r="J78" s="92"/>
      <c r="K78" s="92"/>
      <c r="L78" s="92"/>
      <c r="M78" s="92"/>
      <c r="N78" s="92"/>
      <c r="O78" s="93"/>
      <c r="P78" s="93"/>
      <c r="Q78" s="93"/>
      <c r="R78" s="94"/>
    </row>
    <row r="79" spans="1:18" ht="15" thickBot="1" x14ac:dyDescent="0.35">
      <c r="A79" s="18" t="s">
        <v>183</v>
      </c>
      <c r="B79" s="50"/>
      <c r="C79" s="50"/>
      <c r="D79" s="51"/>
      <c r="E79" s="91"/>
      <c r="F79" s="91"/>
      <c r="G79" s="95"/>
      <c r="H79" s="95"/>
      <c r="I79" s="92"/>
      <c r="J79" s="92"/>
      <c r="K79" s="92"/>
      <c r="L79" s="92"/>
      <c r="M79" s="92"/>
      <c r="N79" s="92"/>
      <c r="O79" s="93"/>
      <c r="P79" s="93"/>
      <c r="Q79" s="93"/>
      <c r="R79" s="94"/>
    </row>
    <row r="80" spans="1:18" ht="15" thickBot="1" x14ac:dyDescent="0.35">
      <c r="A80" s="18" t="s">
        <v>184</v>
      </c>
      <c r="B80" s="50"/>
      <c r="C80" s="50"/>
      <c r="D80" s="51"/>
      <c r="E80" s="91"/>
      <c r="F80" s="91"/>
      <c r="G80" s="95"/>
      <c r="H80" s="95"/>
      <c r="I80" s="92"/>
      <c r="J80" s="92"/>
      <c r="K80" s="92"/>
      <c r="L80" s="92"/>
      <c r="M80" s="92"/>
      <c r="N80" s="92"/>
      <c r="O80" s="93"/>
      <c r="P80" s="93"/>
      <c r="Q80" s="93"/>
      <c r="R80" s="94"/>
    </row>
    <row r="81" spans="1:18" ht="15" thickBot="1" x14ac:dyDescent="0.35">
      <c r="A81" s="18" t="s">
        <v>185</v>
      </c>
      <c r="B81" s="50"/>
      <c r="C81" s="50"/>
      <c r="D81" s="51"/>
      <c r="E81" s="91"/>
      <c r="F81" s="91"/>
      <c r="G81" s="95"/>
      <c r="H81" s="95"/>
      <c r="I81" s="92"/>
      <c r="J81" s="92"/>
      <c r="K81" s="92"/>
      <c r="L81" s="92"/>
      <c r="M81" s="92"/>
      <c r="N81" s="92"/>
      <c r="O81" s="93"/>
      <c r="P81" s="93"/>
      <c r="Q81" s="93"/>
      <c r="R81" s="94"/>
    </row>
    <row r="82" spans="1:18" ht="15" thickBot="1" x14ac:dyDescent="0.35">
      <c r="A82" s="18" t="s">
        <v>186</v>
      </c>
      <c r="B82" s="50"/>
      <c r="C82" s="50"/>
      <c r="D82" s="51"/>
      <c r="E82" s="91"/>
      <c r="F82" s="91"/>
      <c r="G82" s="95"/>
      <c r="H82" s="95"/>
      <c r="I82" s="92"/>
      <c r="J82" s="92"/>
      <c r="K82" s="92"/>
      <c r="L82" s="92"/>
      <c r="M82" s="92"/>
      <c r="N82" s="92"/>
      <c r="O82" s="93"/>
      <c r="P82" s="93"/>
      <c r="Q82" s="93"/>
      <c r="R82" s="94"/>
    </row>
    <row r="83" spans="1:18" ht="15" thickBot="1" x14ac:dyDescent="0.35">
      <c r="A83" s="18" t="s">
        <v>187</v>
      </c>
      <c r="B83" s="50"/>
      <c r="C83" s="50"/>
      <c r="D83" s="51"/>
      <c r="E83" s="91"/>
      <c r="F83" s="91"/>
      <c r="G83" s="95"/>
      <c r="H83" s="95"/>
      <c r="I83" s="92"/>
      <c r="J83" s="92"/>
      <c r="K83" s="92"/>
      <c r="L83" s="92"/>
      <c r="M83" s="92"/>
      <c r="N83" s="92"/>
      <c r="O83" s="93"/>
      <c r="P83" s="93"/>
      <c r="Q83" s="93"/>
      <c r="R83" s="94"/>
    </row>
    <row r="84" spans="1:18" ht="15" thickBot="1" x14ac:dyDescent="0.35">
      <c r="A84" s="18" t="s">
        <v>188</v>
      </c>
      <c r="B84" s="50"/>
      <c r="C84" s="50"/>
      <c r="D84" s="51"/>
      <c r="E84" s="91"/>
      <c r="F84" s="91"/>
      <c r="G84" s="95"/>
      <c r="H84" s="95"/>
      <c r="I84" s="92"/>
      <c r="J84" s="92"/>
      <c r="K84" s="92"/>
      <c r="L84" s="92"/>
      <c r="M84" s="92"/>
      <c r="N84" s="92"/>
      <c r="O84" s="93"/>
      <c r="P84" s="93"/>
      <c r="Q84" s="93"/>
      <c r="R84" s="94"/>
    </row>
    <row r="85" spans="1:18" ht="15" thickBot="1" x14ac:dyDescent="0.35">
      <c r="A85" s="18" t="s">
        <v>189</v>
      </c>
      <c r="B85" s="50"/>
      <c r="C85" s="50"/>
      <c r="D85" s="51"/>
      <c r="E85" s="91"/>
      <c r="F85" s="91"/>
      <c r="G85" s="95"/>
      <c r="H85" s="95"/>
      <c r="I85" s="92"/>
      <c r="J85" s="92"/>
      <c r="K85" s="92"/>
      <c r="L85" s="92"/>
      <c r="M85" s="92"/>
      <c r="N85" s="92"/>
      <c r="O85" s="93"/>
      <c r="P85" s="93"/>
      <c r="Q85" s="93"/>
      <c r="R85" s="94"/>
    </row>
    <row r="86" spans="1:18" ht="15" thickBot="1" x14ac:dyDescent="0.35">
      <c r="A86" s="18" t="s">
        <v>190</v>
      </c>
      <c r="B86" s="50"/>
      <c r="C86" s="50"/>
      <c r="D86" s="51"/>
      <c r="E86" s="91"/>
      <c r="F86" s="91"/>
      <c r="G86" s="95"/>
      <c r="H86" s="95"/>
      <c r="I86" s="92"/>
      <c r="J86" s="92"/>
      <c r="K86" s="92"/>
      <c r="L86" s="92"/>
      <c r="M86" s="92"/>
      <c r="N86" s="92"/>
      <c r="O86" s="93"/>
      <c r="P86" s="93"/>
      <c r="Q86" s="93"/>
      <c r="R86" s="94"/>
    </row>
    <row r="87" spans="1:18" ht="15" thickBot="1" x14ac:dyDescent="0.35">
      <c r="A87" s="18" t="s">
        <v>191</v>
      </c>
      <c r="B87" s="50"/>
      <c r="C87" s="50"/>
      <c r="D87" s="51"/>
      <c r="E87" s="91"/>
      <c r="F87" s="91"/>
      <c r="G87" s="95"/>
      <c r="H87" s="95"/>
      <c r="I87" s="92"/>
      <c r="J87" s="92"/>
      <c r="K87" s="92"/>
      <c r="L87" s="92"/>
      <c r="M87" s="92"/>
      <c r="N87" s="92"/>
      <c r="O87" s="93"/>
      <c r="P87" s="93"/>
      <c r="Q87" s="93"/>
      <c r="R87" s="94"/>
    </row>
    <row r="88" spans="1:18" ht="15" thickBot="1" x14ac:dyDescent="0.35">
      <c r="A88" s="18" t="s">
        <v>192</v>
      </c>
      <c r="B88" s="50"/>
      <c r="C88" s="50"/>
      <c r="D88" s="51"/>
      <c r="E88" s="91"/>
      <c r="F88" s="91"/>
      <c r="G88" s="95"/>
      <c r="H88" s="95"/>
      <c r="I88" s="92"/>
      <c r="J88" s="92"/>
      <c r="K88" s="92"/>
      <c r="L88" s="92"/>
      <c r="M88" s="92"/>
      <c r="N88" s="92"/>
      <c r="O88" s="93"/>
      <c r="P88" s="93"/>
      <c r="Q88" s="93"/>
      <c r="R88" s="94"/>
    </row>
    <row r="89" spans="1:18" ht="15" thickBot="1" x14ac:dyDescent="0.35">
      <c r="A89" s="18" t="s">
        <v>193</v>
      </c>
      <c r="B89" s="50"/>
      <c r="C89" s="50"/>
      <c r="D89" s="51"/>
      <c r="E89" s="91"/>
      <c r="F89" s="91"/>
      <c r="G89" s="95"/>
      <c r="H89" s="95"/>
      <c r="I89" s="92"/>
      <c r="J89" s="92"/>
      <c r="K89" s="92"/>
      <c r="L89" s="92"/>
      <c r="M89" s="92"/>
      <c r="N89" s="92"/>
      <c r="O89" s="93"/>
      <c r="P89" s="93"/>
      <c r="Q89" s="93"/>
      <c r="R89" s="94"/>
    </row>
    <row r="90" spans="1:18" ht="15" thickBot="1" x14ac:dyDescent="0.35">
      <c r="A90" s="18" t="s">
        <v>194</v>
      </c>
      <c r="B90" s="50"/>
      <c r="C90" s="50"/>
      <c r="D90" s="51"/>
      <c r="E90" s="91"/>
      <c r="F90" s="91"/>
      <c r="G90" s="95"/>
      <c r="H90" s="95"/>
      <c r="I90" s="92"/>
      <c r="J90" s="92"/>
      <c r="K90" s="92"/>
      <c r="L90" s="92"/>
      <c r="M90" s="92"/>
      <c r="N90" s="92"/>
      <c r="O90" s="93"/>
      <c r="P90" s="93"/>
      <c r="Q90" s="93"/>
      <c r="R90" s="94"/>
    </row>
    <row r="91" spans="1:18" ht="15" thickBot="1" x14ac:dyDescent="0.35">
      <c r="A91" s="18" t="s">
        <v>195</v>
      </c>
      <c r="B91" s="50"/>
      <c r="C91" s="50"/>
      <c r="D91" s="51"/>
      <c r="E91" s="91"/>
      <c r="F91" s="91"/>
      <c r="G91" s="95"/>
      <c r="H91" s="95"/>
      <c r="I91" s="92"/>
      <c r="J91" s="92"/>
      <c r="K91" s="92"/>
      <c r="L91" s="92"/>
      <c r="M91" s="92"/>
      <c r="N91" s="92"/>
      <c r="O91" s="93"/>
      <c r="P91" s="93"/>
      <c r="Q91" s="93"/>
      <c r="R91" s="94"/>
    </row>
    <row r="92" spans="1:18" ht="15" thickBot="1" x14ac:dyDescent="0.35">
      <c r="A92" s="18" t="s">
        <v>196</v>
      </c>
      <c r="B92" s="50"/>
      <c r="C92" s="50"/>
      <c r="D92" s="51"/>
      <c r="E92" s="91"/>
      <c r="F92" s="91"/>
      <c r="G92" s="95"/>
      <c r="H92" s="95"/>
      <c r="I92" s="92"/>
      <c r="J92" s="92"/>
      <c r="K92" s="92"/>
      <c r="L92" s="92"/>
      <c r="M92" s="92"/>
      <c r="N92" s="92"/>
      <c r="O92" s="93"/>
      <c r="P92" s="93"/>
      <c r="Q92" s="93"/>
      <c r="R92" s="94"/>
    </row>
    <row r="93" spans="1:18" ht="15" thickBot="1" x14ac:dyDescent="0.35">
      <c r="A93" s="18" t="s">
        <v>197</v>
      </c>
      <c r="B93" s="50"/>
      <c r="C93" s="50"/>
      <c r="D93" s="51"/>
      <c r="E93" s="91"/>
      <c r="F93" s="91"/>
      <c r="G93" s="95"/>
      <c r="H93" s="95"/>
      <c r="I93" s="92"/>
      <c r="J93" s="92"/>
      <c r="K93" s="92"/>
      <c r="L93" s="92"/>
      <c r="M93" s="92"/>
      <c r="N93" s="92"/>
      <c r="O93" s="93"/>
      <c r="P93" s="93"/>
      <c r="Q93" s="93"/>
      <c r="R93" s="94"/>
    </row>
    <row r="94" spans="1:18" ht="15" thickBot="1" x14ac:dyDescent="0.35">
      <c r="A94" s="18" t="s">
        <v>198</v>
      </c>
      <c r="B94" s="50"/>
      <c r="C94" s="50"/>
      <c r="D94" s="51"/>
      <c r="E94" s="91"/>
      <c r="F94" s="91"/>
      <c r="G94" s="95"/>
      <c r="H94" s="95"/>
      <c r="I94" s="92"/>
      <c r="J94" s="92"/>
      <c r="K94" s="92"/>
      <c r="L94" s="92"/>
      <c r="M94" s="92"/>
      <c r="N94" s="92"/>
      <c r="O94" s="93"/>
      <c r="P94" s="93"/>
      <c r="Q94" s="93"/>
      <c r="R94" s="94"/>
    </row>
    <row r="95" spans="1:18" ht="15" thickBot="1" x14ac:dyDescent="0.35">
      <c r="A95" s="18" t="s">
        <v>199</v>
      </c>
      <c r="B95" s="50"/>
      <c r="C95" s="50"/>
      <c r="D95" s="51"/>
      <c r="E95" s="91"/>
      <c r="F95" s="91"/>
      <c r="G95" s="95"/>
      <c r="H95" s="95"/>
      <c r="I95" s="92"/>
      <c r="J95" s="92"/>
      <c r="K95" s="92"/>
      <c r="L95" s="92"/>
      <c r="M95" s="92"/>
      <c r="N95" s="92"/>
      <c r="O95" s="93"/>
      <c r="P95" s="93"/>
      <c r="Q95" s="93"/>
      <c r="R95" s="94"/>
    </row>
    <row r="96" spans="1:18" ht="15" thickBot="1" x14ac:dyDescent="0.35">
      <c r="A96" s="18" t="s">
        <v>200</v>
      </c>
      <c r="B96" s="50"/>
      <c r="C96" s="50"/>
      <c r="D96" s="51"/>
      <c r="E96" s="91"/>
      <c r="F96" s="91"/>
      <c r="G96" s="95"/>
      <c r="H96" s="95"/>
      <c r="I96" s="92"/>
      <c r="J96" s="92"/>
      <c r="K96" s="92"/>
      <c r="L96" s="92"/>
      <c r="M96" s="92"/>
      <c r="N96" s="92"/>
      <c r="O96" s="93"/>
      <c r="P96" s="93"/>
      <c r="Q96" s="93"/>
      <c r="R96" s="94"/>
    </row>
    <row r="97" spans="1:18" ht="15" thickBot="1" x14ac:dyDescent="0.35">
      <c r="A97" s="18" t="s">
        <v>201</v>
      </c>
      <c r="B97" s="50"/>
      <c r="C97" s="50"/>
      <c r="D97" s="51"/>
      <c r="E97" s="91"/>
      <c r="F97" s="91"/>
      <c r="G97" s="95"/>
      <c r="H97" s="95"/>
      <c r="I97" s="92"/>
      <c r="J97" s="92"/>
      <c r="K97" s="92"/>
      <c r="L97" s="92"/>
      <c r="M97" s="92"/>
      <c r="N97" s="92"/>
      <c r="O97" s="93"/>
      <c r="P97" s="93"/>
      <c r="Q97" s="93"/>
      <c r="R97" s="94"/>
    </row>
    <row r="98" spans="1:18" ht="15" thickBot="1" x14ac:dyDescent="0.35">
      <c r="A98" s="18" t="s">
        <v>202</v>
      </c>
      <c r="B98" s="50"/>
      <c r="C98" s="50"/>
      <c r="D98" s="51"/>
      <c r="E98" s="91"/>
      <c r="F98" s="91"/>
      <c r="G98" s="95"/>
      <c r="H98" s="95"/>
      <c r="I98" s="92"/>
      <c r="J98" s="92"/>
      <c r="K98" s="92"/>
      <c r="L98" s="92"/>
      <c r="M98" s="92"/>
      <c r="N98" s="92"/>
      <c r="O98" s="93"/>
      <c r="P98" s="93"/>
      <c r="Q98" s="93"/>
      <c r="R98" s="94"/>
    </row>
    <row r="99" spans="1:18" ht="15" thickBot="1" x14ac:dyDescent="0.35">
      <c r="A99" s="18" t="s">
        <v>203</v>
      </c>
      <c r="B99" s="50"/>
      <c r="C99" s="50"/>
      <c r="D99" s="51"/>
      <c r="E99" s="91"/>
      <c r="F99" s="91"/>
      <c r="G99" s="95"/>
      <c r="H99" s="95"/>
      <c r="I99" s="92"/>
      <c r="J99" s="92"/>
      <c r="K99" s="92"/>
      <c r="L99" s="92"/>
      <c r="M99" s="92"/>
      <c r="N99" s="92"/>
      <c r="O99" s="93"/>
      <c r="P99" s="93"/>
      <c r="Q99" s="93"/>
      <c r="R99" s="94"/>
    </row>
    <row r="100" spans="1:18" ht="15" thickBot="1" x14ac:dyDescent="0.35">
      <c r="A100" s="18" t="s">
        <v>204</v>
      </c>
      <c r="B100" s="50"/>
      <c r="C100" s="50"/>
      <c r="D100" s="51"/>
      <c r="E100" s="91"/>
      <c r="F100" s="91"/>
      <c r="G100" s="95"/>
      <c r="H100" s="95"/>
      <c r="I100" s="92"/>
      <c r="J100" s="92"/>
      <c r="K100" s="92"/>
      <c r="L100" s="92"/>
      <c r="M100" s="92"/>
      <c r="N100" s="92"/>
      <c r="O100" s="93"/>
      <c r="P100" s="93"/>
      <c r="Q100" s="93"/>
      <c r="R100" s="94"/>
    </row>
    <row r="101" spans="1:18" ht="15" thickBot="1" x14ac:dyDescent="0.35">
      <c r="A101" s="18" t="s">
        <v>205</v>
      </c>
      <c r="B101" s="50"/>
      <c r="C101" s="50"/>
      <c r="D101" s="51"/>
      <c r="E101" s="91"/>
      <c r="F101" s="91"/>
      <c r="G101" s="95"/>
      <c r="H101" s="95"/>
      <c r="I101" s="92"/>
      <c r="J101" s="92"/>
      <c r="K101" s="92"/>
      <c r="L101" s="92"/>
      <c r="M101" s="92"/>
      <c r="N101" s="92"/>
      <c r="O101" s="93"/>
      <c r="P101" s="93"/>
      <c r="Q101" s="93"/>
      <c r="R101" s="94"/>
    </row>
    <row r="102" spans="1:18" x14ac:dyDescent="0.3">
      <c r="A102" s="18" t="s">
        <v>206</v>
      </c>
      <c r="B102" s="50"/>
      <c r="C102" s="50"/>
      <c r="D102" s="51"/>
      <c r="E102" s="91"/>
      <c r="F102" s="91"/>
      <c r="G102" s="95"/>
      <c r="H102" s="95"/>
      <c r="I102" s="92"/>
      <c r="J102" s="92"/>
      <c r="K102" s="92"/>
      <c r="L102" s="92"/>
      <c r="M102" s="92"/>
      <c r="N102" s="92"/>
      <c r="O102" s="93"/>
      <c r="P102" s="93"/>
      <c r="Q102" s="93"/>
      <c r="R102" s="94"/>
    </row>
  </sheetData>
  <protectedRanges>
    <protectedRange password="CBEB" sqref="I4:J102" name="charges"/>
    <protectedRange password="CBEB" sqref="K4:K102" name="charges_1"/>
    <protectedRange password="CBEB" sqref="L4:L102" name="charges_2"/>
    <protectedRange password="CBEB" sqref="M4:N102" name="charges_3"/>
    <protectedRange password="CBEB" sqref="I3:J3" name="charges_4"/>
    <protectedRange password="CBEB" sqref="K3" name="charges_1_1"/>
    <protectedRange password="CBEB" sqref="L3" name="charges_2_1"/>
    <protectedRange password="CBEB" sqref="M3:N3" name="charges_3_2"/>
  </protectedRanges>
  <pageMargins left="0.2" right="0.16" top="0.74803149606299213" bottom="0.74803149606299213" header="0.31496062992125984" footer="0.31496062992125984"/>
  <pageSetup paperSize="9" scale="95" fitToWidth="2" orientation="landscape" verticalDpi="0" r:id="rId1"/>
  <headerFooter>
    <oddHeader>&amp;LDécompte récapitulatif pour les services d'insertion sociale  -  &amp;A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M43"/>
  <sheetViews>
    <sheetView zoomScale="80" zoomScaleNormal="80" workbookViewId="0">
      <pane xSplit="2" ySplit="2" topLeftCell="C3" activePane="bottomRight" state="frozen"/>
      <selection pane="topRight" activeCell="C1" sqref="C1"/>
      <selection pane="bottomLeft" activeCell="A2" sqref="A2"/>
      <selection pane="bottomRight" activeCell="C3" sqref="C3"/>
    </sheetView>
  </sheetViews>
  <sheetFormatPr baseColWidth="10" defaultColWidth="11.44140625" defaultRowHeight="14.4" x14ac:dyDescent="0.3"/>
  <cols>
    <col min="1" max="2" width="22" style="6" customWidth="1"/>
    <col min="3" max="7" width="22" style="2" customWidth="1"/>
    <col min="8" max="8" width="15.88671875" style="2" customWidth="1"/>
    <col min="9" max="12" width="22" style="2" customWidth="1"/>
    <col min="13" max="13" width="18.5546875" style="2" customWidth="1"/>
    <col min="14" max="16384" width="11.44140625" style="2"/>
  </cols>
  <sheetData>
    <row r="1" spans="1:13" ht="15" thickBot="1" x14ac:dyDescent="0.35">
      <c r="A1" s="44" t="s">
        <v>212</v>
      </c>
      <c r="B1" s="44" t="s">
        <v>265</v>
      </c>
      <c r="C1" s="46" t="s">
        <v>213</v>
      </c>
      <c r="D1" s="46" t="s">
        <v>214</v>
      </c>
      <c r="E1" s="46" t="s">
        <v>215</v>
      </c>
      <c r="F1" s="46" t="s">
        <v>267</v>
      </c>
      <c r="G1" s="46" t="s">
        <v>216</v>
      </c>
      <c r="H1" s="46" t="s">
        <v>217</v>
      </c>
      <c r="I1" s="46" t="s">
        <v>218</v>
      </c>
      <c r="J1" s="46" t="s">
        <v>219</v>
      </c>
      <c r="K1" s="46" t="s">
        <v>220</v>
      </c>
      <c r="L1" s="46" t="s">
        <v>221</v>
      </c>
      <c r="M1" s="46" t="s">
        <v>244</v>
      </c>
    </row>
    <row r="2" spans="1:13" s="22" customFormat="1" ht="72.599999999999994" thickBot="1" x14ac:dyDescent="0.35">
      <c r="A2" s="62" t="s">
        <v>72</v>
      </c>
      <c r="B2" s="63" t="s">
        <v>266</v>
      </c>
      <c r="C2" s="63" t="s">
        <v>245</v>
      </c>
      <c r="D2" s="63" t="s">
        <v>74</v>
      </c>
      <c r="E2" s="63" t="s">
        <v>75</v>
      </c>
      <c r="F2" s="63" t="s">
        <v>268</v>
      </c>
      <c r="G2" s="63" t="s">
        <v>76</v>
      </c>
      <c r="H2" s="63" t="s">
        <v>77</v>
      </c>
      <c r="I2" s="63" t="s">
        <v>78</v>
      </c>
      <c r="J2" s="63" t="s">
        <v>79</v>
      </c>
      <c r="K2" s="64" t="s">
        <v>73</v>
      </c>
      <c r="L2" s="65" t="s">
        <v>80</v>
      </c>
      <c r="M2" s="72" t="s">
        <v>243</v>
      </c>
    </row>
    <row r="3" spans="1:13" x14ac:dyDescent="0.3">
      <c r="A3" s="52"/>
      <c r="B3" s="53"/>
      <c r="C3" s="40"/>
      <c r="D3" s="40"/>
      <c r="E3" s="59"/>
      <c r="F3" s="40"/>
      <c r="G3" s="69"/>
      <c r="H3" s="40"/>
      <c r="I3" s="69"/>
      <c r="J3" s="59"/>
      <c r="K3" s="90"/>
      <c r="L3" s="90"/>
      <c r="M3" s="73"/>
    </row>
    <row r="4" spans="1:13" x14ac:dyDescent="0.3">
      <c r="A4" s="54"/>
      <c r="B4" s="55"/>
      <c r="C4" s="41"/>
      <c r="D4" s="41"/>
      <c r="E4" s="60"/>
      <c r="F4" s="41"/>
      <c r="G4" s="70"/>
      <c r="H4" s="41"/>
      <c r="I4" s="70"/>
      <c r="J4" s="60"/>
      <c r="K4" s="68"/>
      <c r="L4" s="68"/>
      <c r="M4" s="89"/>
    </row>
    <row r="5" spans="1:13" x14ac:dyDescent="0.3">
      <c r="A5" s="54"/>
      <c r="B5" s="55"/>
      <c r="C5" s="41"/>
      <c r="D5" s="41"/>
      <c r="E5" s="60"/>
      <c r="F5" s="41"/>
      <c r="G5" s="70"/>
      <c r="H5" s="41"/>
      <c r="I5" s="70"/>
      <c r="J5" s="60"/>
      <c r="K5" s="76"/>
      <c r="L5" s="76"/>
      <c r="M5" s="74"/>
    </row>
    <row r="6" spans="1:13" x14ac:dyDescent="0.3">
      <c r="A6" s="54"/>
      <c r="B6" s="55"/>
      <c r="C6" s="41"/>
      <c r="D6" s="41"/>
      <c r="E6" s="60"/>
      <c r="F6" s="41"/>
      <c r="G6" s="70"/>
      <c r="H6" s="41"/>
      <c r="I6" s="70"/>
      <c r="J6" s="60"/>
      <c r="K6" s="76"/>
      <c r="L6" s="76"/>
      <c r="M6" s="74"/>
    </row>
    <row r="7" spans="1:13" x14ac:dyDescent="0.3">
      <c r="A7" s="54"/>
      <c r="B7" s="55"/>
      <c r="C7" s="41"/>
      <c r="D7" s="41"/>
      <c r="E7" s="60"/>
      <c r="F7" s="41"/>
      <c r="G7" s="70"/>
      <c r="H7" s="41"/>
      <c r="I7" s="70"/>
      <c r="J7" s="60"/>
      <c r="K7" s="76"/>
      <c r="L7" s="76"/>
      <c r="M7" s="74"/>
    </row>
    <row r="8" spans="1:13" x14ac:dyDescent="0.3">
      <c r="A8" s="54"/>
      <c r="B8" s="55"/>
      <c r="C8" s="41"/>
      <c r="D8" s="41"/>
      <c r="E8" s="60"/>
      <c r="F8" s="41"/>
      <c r="G8" s="70"/>
      <c r="H8" s="41"/>
      <c r="I8" s="70"/>
      <c r="J8" s="60"/>
      <c r="K8" s="76"/>
      <c r="L8" s="76"/>
      <c r="M8" s="74"/>
    </row>
    <row r="9" spans="1:13" x14ac:dyDescent="0.3">
      <c r="A9" s="54"/>
      <c r="B9" s="55"/>
      <c r="C9" s="41"/>
      <c r="D9" s="41"/>
      <c r="E9" s="60"/>
      <c r="F9" s="41"/>
      <c r="G9" s="70"/>
      <c r="H9" s="41"/>
      <c r="I9" s="70"/>
      <c r="J9" s="60"/>
      <c r="K9" s="76"/>
      <c r="L9" s="76"/>
      <c r="M9" s="74"/>
    </row>
    <row r="10" spans="1:13" x14ac:dyDescent="0.3">
      <c r="A10" s="54"/>
      <c r="B10" s="55"/>
      <c r="C10" s="41"/>
      <c r="D10" s="41"/>
      <c r="E10" s="60"/>
      <c r="F10" s="41"/>
      <c r="G10" s="70"/>
      <c r="H10" s="41"/>
      <c r="I10" s="70"/>
      <c r="J10" s="60"/>
      <c r="K10" s="76"/>
      <c r="L10" s="76"/>
      <c r="M10" s="74"/>
    </row>
    <row r="11" spans="1:13" x14ac:dyDescent="0.3">
      <c r="A11" s="54"/>
      <c r="B11" s="55"/>
      <c r="C11" s="41"/>
      <c r="D11" s="41"/>
      <c r="E11" s="60"/>
      <c r="F11" s="41"/>
      <c r="G11" s="70"/>
      <c r="H11" s="41"/>
      <c r="I11" s="70"/>
      <c r="J11" s="60"/>
      <c r="K11" s="76"/>
      <c r="L11" s="76"/>
      <c r="M11" s="74"/>
    </row>
    <row r="12" spans="1:13" x14ac:dyDescent="0.3">
      <c r="A12" s="54"/>
      <c r="B12" s="55"/>
      <c r="C12" s="41"/>
      <c r="D12" s="41"/>
      <c r="E12" s="60"/>
      <c r="F12" s="41"/>
      <c r="G12" s="70"/>
      <c r="H12" s="41"/>
      <c r="I12" s="70"/>
      <c r="J12" s="60"/>
      <c r="K12" s="76"/>
      <c r="L12" s="76"/>
      <c r="M12" s="74"/>
    </row>
    <row r="13" spans="1:13" x14ac:dyDescent="0.3">
      <c r="A13" s="54"/>
      <c r="B13" s="55"/>
      <c r="C13" s="41"/>
      <c r="D13" s="41"/>
      <c r="E13" s="60"/>
      <c r="F13" s="41"/>
      <c r="G13" s="70"/>
      <c r="H13" s="41"/>
      <c r="I13" s="70"/>
      <c r="J13" s="60"/>
      <c r="K13" s="76"/>
      <c r="L13" s="76"/>
      <c r="M13" s="74"/>
    </row>
    <row r="14" spans="1:13" x14ac:dyDescent="0.3">
      <c r="A14" s="54"/>
      <c r="B14" s="55"/>
      <c r="C14" s="41"/>
      <c r="D14" s="41"/>
      <c r="E14" s="60"/>
      <c r="F14" s="41"/>
      <c r="G14" s="70"/>
      <c r="H14" s="41"/>
      <c r="I14" s="70"/>
      <c r="J14" s="60"/>
      <c r="K14" s="76"/>
      <c r="L14" s="76"/>
      <c r="M14" s="74"/>
    </row>
    <row r="15" spans="1:13" x14ac:dyDescent="0.3">
      <c r="A15" s="54"/>
      <c r="B15" s="55"/>
      <c r="C15" s="41"/>
      <c r="D15" s="41"/>
      <c r="E15" s="60"/>
      <c r="F15" s="41"/>
      <c r="G15" s="70"/>
      <c r="H15" s="41"/>
      <c r="I15" s="70"/>
      <c r="J15" s="60"/>
      <c r="K15" s="76"/>
      <c r="L15" s="76"/>
      <c r="M15" s="74"/>
    </row>
    <row r="16" spans="1:13" x14ac:dyDescent="0.3">
      <c r="A16" s="54"/>
      <c r="B16" s="55"/>
      <c r="C16" s="41"/>
      <c r="D16" s="41"/>
      <c r="E16" s="60"/>
      <c r="F16" s="41"/>
      <c r="G16" s="70"/>
      <c r="H16" s="41"/>
      <c r="I16" s="70"/>
      <c r="J16" s="60"/>
      <c r="K16" s="76"/>
      <c r="L16" s="76"/>
      <c r="M16" s="74"/>
    </row>
    <row r="17" spans="1:13" x14ac:dyDescent="0.3">
      <c r="A17" s="54"/>
      <c r="B17" s="55"/>
      <c r="C17" s="41"/>
      <c r="D17" s="41"/>
      <c r="E17" s="60"/>
      <c r="F17" s="41"/>
      <c r="G17" s="70"/>
      <c r="H17" s="41"/>
      <c r="I17" s="70"/>
      <c r="J17" s="60"/>
      <c r="K17" s="76"/>
      <c r="L17" s="76"/>
      <c r="M17" s="74"/>
    </row>
    <row r="18" spans="1:13" x14ac:dyDescent="0.3">
      <c r="A18" s="54"/>
      <c r="B18" s="55"/>
      <c r="C18" s="41"/>
      <c r="D18" s="41"/>
      <c r="E18" s="60"/>
      <c r="F18" s="41"/>
      <c r="G18" s="70"/>
      <c r="H18" s="41"/>
      <c r="I18" s="70"/>
      <c r="J18" s="60"/>
      <c r="K18" s="76"/>
      <c r="L18" s="76"/>
      <c r="M18" s="74"/>
    </row>
    <row r="19" spans="1:13" x14ac:dyDescent="0.3">
      <c r="A19" s="54"/>
      <c r="B19" s="55"/>
      <c r="C19" s="41"/>
      <c r="D19" s="41"/>
      <c r="E19" s="60"/>
      <c r="F19" s="41"/>
      <c r="G19" s="70"/>
      <c r="H19" s="41"/>
      <c r="I19" s="70"/>
      <c r="J19" s="60"/>
      <c r="K19" s="76"/>
      <c r="L19" s="76"/>
      <c r="M19" s="74"/>
    </row>
    <row r="20" spans="1:13" x14ac:dyDescent="0.3">
      <c r="A20" s="54"/>
      <c r="B20" s="55"/>
      <c r="C20" s="41"/>
      <c r="D20" s="41"/>
      <c r="E20" s="60"/>
      <c r="F20" s="41"/>
      <c r="G20" s="70"/>
      <c r="H20" s="41"/>
      <c r="I20" s="70"/>
      <c r="J20" s="60"/>
      <c r="K20" s="76"/>
      <c r="L20" s="76"/>
      <c r="M20" s="74"/>
    </row>
    <row r="21" spans="1:13" x14ac:dyDescent="0.3">
      <c r="A21" s="54"/>
      <c r="B21" s="55"/>
      <c r="C21" s="41"/>
      <c r="D21" s="41"/>
      <c r="E21" s="60"/>
      <c r="F21" s="41"/>
      <c r="G21" s="70"/>
      <c r="H21" s="41"/>
      <c r="I21" s="70"/>
      <c r="J21" s="60"/>
      <c r="K21" s="76"/>
      <c r="L21" s="76"/>
      <c r="M21" s="74"/>
    </row>
    <row r="22" spans="1:13" x14ac:dyDescent="0.3">
      <c r="A22" s="54"/>
      <c r="B22" s="55"/>
      <c r="C22" s="41"/>
      <c r="D22" s="41"/>
      <c r="E22" s="60"/>
      <c r="F22" s="41"/>
      <c r="G22" s="70"/>
      <c r="H22" s="41"/>
      <c r="I22" s="70"/>
      <c r="J22" s="60"/>
      <c r="K22" s="76"/>
      <c r="L22" s="76"/>
      <c r="M22" s="74"/>
    </row>
    <row r="23" spans="1:13" x14ac:dyDescent="0.3">
      <c r="A23" s="54"/>
      <c r="B23" s="55"/>
      <c r="C23" s="41"/>
      <c r="D23" s="41"/>
      <c r="E23" s="60"/>
      <c r="F23" s="41"/>
      <c r="G23" s="70"/>
      <c r="H23" s="41"/>
      <c r="I23" s="70"/>
      <c r="J23" s="60"/>
      <c r="K23" s="76"/>
      <c r="L23" s="76"/>
      <c r="M23" s="74"/>
    </row>
    <row r="24" spans="1:13" x14ac:dyDescent="0.3">
      <c r="A24" s="54"/>
      <c r="B24" s="55"/>
      <c r="C24" s="41"/>
      <c r="D24" s="41"/>
      <c r="E24" s="60"/>
      <c r="F24" s="41"/>
      <c r="G24" s="70"/>
      <c r="H24" s="41"/>
      <c r="I24" s="70"/>
      <c r="J24" s="60"/>
      <c r="K24" s="76"/>
      <c r="L24" s="76"/>
      <c r="M24" s="74"/>
    </row>
    <row r="25" spans="1:13" x14ac:dyDescent="0.3">
      <c r="A25" s="54"/>
      <c r="B25" s="55"/>
      <c r="C25" s="41"/>
      <c r="D25" s="41"/>
      <c r="E25" s="60"/>
      <c r="F25" s="41"/>
      <c r="G25" s="70"/>
      <c r="H25" s="41"/>
      <c r="I25" s="70"/>
      <c r="J25" s="60"/>
      <c r="K25" s="76"/>
      <c r="L25" s="76"/>
      <c r="M25" s="74"/>
    </row>
    <row r="26" spans="1:13" x14ac:dyDescent="0.3">
      <c r="A26" s="54"/>
      <c r="B26" s="55"/>
      <c r="C26" s="41"/>
      <c r="D26" s="41"/>
      <c r="E26" s="60"/>
      <c r="F26" s="41"/>
      <c r="G26" s="70"/>
      <c r="H26" s="41"/>
      <c r="I26" s="70"/>
      <c r="J26" s="60"/>
      <c r="K26" s="76"/>
      <c r="L26" s="76"/>
      <c r="M26" s="74"/>
    </row>
    <row r="27" spans="1:13" x14ac:dyDescent="0.3">
      <c r="A27" s="54"/>
      <c r="B27" s="55"/>
      <c r="C27" s="41"/>
      <c r="D27" s="41"/>
      <c r="E27" s="60"/>
      <c r="F27" s="41"/>
      <c r="G27" s="70"/>
      <c r="H27" s="41"/>
      <c r="I27" s="70"/>
      <c r="J27" s="60"/>
      <c r="K27" s="76"/>
      <c r="L27" s="76"/>
      <c r="M27" s="74"/>
    </row>
    <row r="28" spans="1:13" x14ac:dyDescent="0.3">
      <c r="A28" s="54"/>
      <c r="B28" s="55"/>
      <c r="C28" s="41"/>
      <c r="D28" s="41"/>
      <c r="E28" s="60"/>
      <c r="F28" s="41"/>
      <c r="G28" s="70"/>
      <c r="H28" s="41"/>
      <c r="I28" s="70"/>
      <c r="J28" s="60"/>
      <c r="K28" s="76"/>
      <c r="L28" s="76"/>
      <c r="M28" s="74"/>
    </row>
    <row r="29" spans="1:13" x14ac:dyDescent="0.3">
      <c r="A29" s="54"/>
      <c r="B29" s="55"/>
      <c r="C29" s="41"/>
      <c r="D29" s="41"/>
      <c r="E29" s="60"/>
      <c r="F29" s="41"/>
      <c r="G29" s="70"/>
      <c r="H29" s="41"/>
      <c r="I29" s="70"/>
      <c r="J29" s="60"/>
      <c r="K29" s="76"/>
      <c r="L29" s="76"/>
      <c r="M29" s="74"/>
    </row>
    <row r="30" spans="1:13" x14ac:dyDescent="0.3">
      <c r="A30" s="54"/>
      <c r="B30" s="55"/>
      <c r="C30" s="41"/>
      <c r="D30" s="41"/>
      <c r="E30" s="60"/>
      <c r="F30" s="41"/>
      <c r="G30" s="70"/>
      <c r="H30" s="41"/>
      <c r="I30" s="70"/>
      <c r="J30" s="60"/>
      <c r="K30" s="76"/>
      <c r="L30" s="76"/>
      <c r="M30" s="74"/>
    </row>
    <row r="31" spans="1:13" x14ac:dyDescent="0.3">
      <c r="A31" s="81"/>
      <c r="B31" s="82"/>
      <c r="C31" s="83"/>
      <c r="D31" s="83"/>
      <c r="E31" s="84"/>
      <c r="F31" s="83"/>
      <c r="G31" s="85"/>
      <c r="H31" s="83"/>
      <c r="I31" s="85"/>
      <c r="J31" s="84"/>
      <c r="K31" s="86"/>
      <c r="L31" s="86"/>
      <c r="M31" s="87"/>
    </row>
    <row r="32" spans="1:13" x14ac:dyDescent="0.3">
      <c r="A32" s="81"/>
      <c r="B32" s="82"/>
      <c r="C32" s="83"/>
      <c r="D32" s="83"/>
      <c r="E32" s="84"/>
      <c r="F32" s="83"/>
      <c r="G32" s="85"/>
      <c r="H32" s="83"/>
      <c r="I32" s="85"/>
      <c r="J32" s="84"/>
      <c r="K32" s="86"/>
      <c r="L32" s="86"/>
      <c r="M32" s="87"/>
    </row>
    <row r="33" spans="1:13" x14ac:dyDescent="0.3">
      <c r="A33" s="81"/>
      <c r="B33" s="82"/>
      <c r="C33" s="83"/>
      <c r="D33" s="83"/>
      <c r="E33" s="84"/>
      <c r="F33" s="83"/>
      <c r="G33" s="85"/>
      <c r="H33" s="83"/>
      <c r="I33" s="85"/>
      <c r="J33" s="84"/>
      <c r="K33" s="86"/>
      <c r="L33" s="86"/>
      <c r="M33" s="87"/>
    </row>
    <row r="34" spans="1:13" x14ac:dyDescent="0.3">
      <c r="A34" s="81"/>
      <c r="B34" s="82"/>
      <c r="C34" s="83"/>
      <c r="D34" s="83"/>
      <c r="E34" s="84"/>
      <c r="F34" s="83"/>
      <c r="G34" s="85"/>
      <c r="H34" s="83"/>
      <c r="I34" s="85"/>
      <c r="J34" s="84"/>
      <c r="K34" s="86"/>
      <c r="L34" s="86"/>
      <c r="M34" s="87"/>
    </row>
    <row r="35" spans="1:13" x14ac:dyDescent="0.3">
      <c r="A35" s="81"/>
      <c r="B35" s="82"/>
      <c r="C35" s="83"/>
      <c r="D35" s="83"/>
      <c r="E35" s="84"/>
      <c r="F35" s="83"/>
      <c r="G35" s="85"/>
      <c r="H35" s="83"/>
      <c r="I35" s="85"/>
      <c r="J35" s="84"/>
      <c r="K35" s="86"/>
      <c r="L35" s="86"/>
      <c r="M35" s="87"/>
    </row>
    <row r="36" spans="1:13" x14ac:dyDescent="0.3">
      <c r="A36" s="81"/>
      <c r="B36" s="82"/>
      <c r="C36" s="83"/>
      <c r="D36" s="83"/>
      <c r="E36" s="84"/>
      <c r="F36" s="83"/>
      <c r="G36" s="85"/>
      <c r="H36" s="83"/>
      <c r="I36" s="85"/>
      <c r="J36" s="84"/>
      <c r="K36" s="86"/>
      <c r="L36" s="86"/>
      <c r="M36" s="87"/>
    </row>
    <row r="37" spans="1:13" x14ac:dyDescent="0.3">
      <c r="A37" s="81"/>
      <c r="B37" s="82"/>
      <c r="C37" s="83"/>
      <c r="D37" s="83"/>
      <c r="E37" s="84"/>
      <c r="F37" s="83"/>
      <c r="G37" s="85"/>
      <c r="H37" s="83"/>
      <c r="I37" s="85"/>
      <c r="J37" s="84"/>
      <c r="K37" s="86"/>
      <c r="L37" s="86"/>
      <c r="M37" s="87"/>
    </row>
    <row r="38" spans="1:13" x14ac:dyDescent="0.3">
      <c r="A38" s="81"/>
      <c r="B38" s="82"/>
      <c r="C38" s="83"/>
      <c r="D38" s="83"/>
      <c r="E38" s="84"/>
      <c r="F38" s="83"/>
      <c r="G38" s="85"/>
      <c r="H38" s="83"/>
      <c r="I38" s="85"/>
      <c r="J38" s="84"/>
      <c r="K38" s="86"/>
      <c r="L38" s="86"/>
      <c r="M38" s="87"/>
    </row>
    <row r="39" spans="1:13" x14ac:dyDescent="0.3">
      <c r="A39" s="81"/>
      <c r="B39" s="82"/>
      <c r="C39" s="83"/>
      <c r="D39" s="83"/>
      <c r="E39" s="84"/>
      <c r="F39" s="83"/>
      <c r="G39" s="85"/>
      <c r="H39" s="83"/>
      <c r="I39" s="85"/>
      <c r="J39" s="84"/>
      <c r="K39" s="86"/>
      <c r="L39" s="86"/>
      <c r="M39" s="87"/>
    </row>
    <row r="40" spans="1:13" x14ac:dyDescent="0.3">
      <c r="A40" s="81"/>
      <c r="B40" s="82"/>
      <c r="C40" s="83"/>
      <c r="D40" s="83"/>
      <c r="E40" s="84"/>
      <c r="F40" s="83"/>
      <c r="G40" s="85"/>
      <c r="H40" s="83"/>
      <c r="I40" s="85"/>
      <c r="J40" s="84"/>
      <c r="K40" s="86"/>
      <c r="L40" s="86"/>
      <c r="M40" s="87"/>
    </row>
    <row r="41" spans="1:13" x14ac:dyDescent="0.3">
      <c r="A41" s="81"/>
      <c r="B41" s="82"/>
      <c r="C41" s="83"/>
      <c r="D41" s="83"/>
      <c r="E41" s="84"/>
      <c r="F41" s="83"/>
      <c r="G41" s="85"/>
      <c r="H41" s="83"/>
      <c r="I41" s="85"/>
      <c r="J41" s="84"/>
      <c r="K41" s="86"/>
      <c r="L41" s="86"/>
      <c r="M41" s="87"/>
    </row>
    <row r="42" spans="1:13" ht="15" thickBot="1" x14ac:dyDescent="0.35">
      <c r="A42" s="56"/>
      <c r="B42" s="57"/>
      <c r="C42" s="58"/>
      <c r="D42" s="58"/>
      <c r="E42" s="61"/>
      <c r="F42" s="58"/>
      <c r="G42" s="71"/>
      <c r="H42" s="58"/>
      <c r="I42" s="71"/>
      <c r="J42" s="61"/>
      <c r="K42" s="77"/>
      <c r="L42" s="77"/>
      <c r="M42" s="75"/>
    </row>
    <row r="43" spans="1:13" ht="18.600000000000001" thickBot="1" x14ac:dyDescent="0.35">
      <c r="L43" s="88">
        <f>SUM(L3:L42)</f>
        <v>0</v>
      </c>
    </row>
  </sheetData>
  <sheetProtection password="CBEB" sheet="1" objects="1" scenarios="1"/>
  <pageMargins left="0.19685039370078741" right="0.19685039370078741" top="0.59055118110236227" bottom="0.31496062992125984" header="0.31496062992125984" footer="0.31496062992125984"/>
  <pageSetup paperSize="9" scale="52" orientation="landscape" verticalDpi="0" r:id="rId1"/>
  <headerFooter>
    <oddHeader>&amp;LDécompte récapitulatif pour les services d'insertion sociale  -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0"/>
  <sheetViews>
    <sheetView workbookViewId="0">
      <selection activeCell="B38" sqref="B38"/>
    </sheetView>
  </sheetViews>
  <sheetFormatPr baseColWidth="10" defaultRowHeight="14.4" x14ac:dyDescent="0.3"/>
  <cols>
    <col min="1" max="1" width="10.109375" style="6" customWidth="1"/>
    <col min="2" max="2" width="67" style="6" customWidth="1"/>
    <col min="4" max="4" width="10.109375" bestFit="1" customWidth="1"/>
    <col min="5" max="5" width="55.109375" bestFit="1" customWidth="1"/>
  </cols>
  <sheetData>
    <row r="1" spans="1:5" ht="15" thickBot="1" x14ac:dyDescent="0.35">
      <c r="A1" s="44" t="s">
        <v>90</v>
      </c>
      <c r="B1" s="44" t="s">
        <v>91</v>
      </c>
    </row>
    <row r="2" spans="1:5" ht="29.4" thickBot="1" x14ac:dyDescent="0.35">
      <c r="A2" s="4" t="s">
        <v>1</v>
      </c>
      <c r="B2" s="5" t="s">
        <v>2</v>
      </c>
      <c r="D2" s="4" t="s">
        <v>1</v>
      </c>
      <c r="E2" s="98" t="s">
        <v>64</v>
      </c>
    </row>
    <row r="3" spans="1:5" x14ac:dyDescent="0.3">
      <c r="A3" s="11">
        <v>61</v>
      </c>
      <c r="B3" s="12" t="s">
        <v>223</v>
      </c>
      <c r="D3" s="11">
        <v>74</v>
      </c>
      <c r="E3" s="12" t="s">
        <v>230</v>
      </c>
    </row>
    <row r="4" spans="1:5" x14ac:dyDescent="0.3">
      <c r="A4" s="7">
        <v>610</v>
      </c>
      <c r="B4" s="8" t="s">
        <v>236</v>
      </c>
      <c r="D4" s="11">
        <v>73</v>
      </c>
      <c r="E4" s="12" t="s">
        <v>231</v>
      </c>
    </row>
    <row r="5" spans="1:5" x14ac:dyDescent="0.3">
      <c r="A5" s="7">
        <v>611</v>
      </c>
      <c r="B5" s="20" t="s">
        <v>14</v>
      </c>
      <c r="D5" s="11">
        <v>73</v>
      </c>
      <c r="E5" s="12" t="s">
        <v>232</v>
      </c>
    </row>
    <row r="6" spans="1:5" x14ac:dyDescent="0.3">
      <c r="A6" s="9">
        <v>611100</v>
      </c>
      <c r="B6" s="19" t="s">
        <v>110</v>
      </c>
      <c r="D6" s="11">
        <v>73</v>
      </c>
      <c r="E6" s="12" t="s">
        <v>233</v>
      </c>
    </row>
    <row r="7" spans="1:5" x14ac:dyDescent="0.3">
      <c r="A7" s="9">
        <v>611110</v>
      </c>
      <c r="B7" s="19" t="s">
        <v>15</v>
      </c>
      <c r="D7" s="11">
        <v>73</v>
      </c>
      <c r="E7" s="12" t="s">
        <v>234</v>
      </c>
    </row>
    <row r="8" spans="1:5" x14ac:dyDescent="0.3">
      <c r="A8" s="9">
        <v>611120</v>
      </c>
      <c r="B8" s="10" t="s">
        <v>224</v>
      </c>
      <c r="D8" s="11">
        <v>73</v>
      </c>
      <c r="E8" s="12" t="s">
        <v>235</v>
      </c>
    </row>
    <row r="9" spans="1:5" x14ac:dyDescent="0.3">
      <c r="A9" s="9">
        <v>611130</v>
      </c>
      <c r="B9" s="19" t="s">
        <v>16</v>
      </c>
    </row>
    <row r="10" spans="1:5" x14ac:dyDescent="0.3">
      <c r="A10" s="9">
        <v>611140</v>
      </c>
      <c r="B10" s="19" t="s">
        <v>17</v>
      </c>
    </row>
    <row r="11" spans="1:5" x14ac:dyDescent="0.3">
      <c r="A11" s="9">
        <v>611150</v>
      </c>
      <c r="B11" s="10" t="s">
        <v>237</v>
      </c>
    </row>
    <row r="12" spans="1:5" x14ac:dyDescent="0.3">
      <c r="A12" s="7">
        <v>612</v>
      </c>
      <c r="B12" s="49" t="s">
        <v>18</v>
      </c>
    </row>
    <row r="13" spans="1:5" x14ac:dyDescent="0.3">
      <c r="A13" s="9">
        <v>612100</v>
      </c>
      <c r="B13" s="19" t="s">
        <v>19</v>
      </c>
    </row>
    <row r="14" spans="1:5" x14ac:dyDescent="0.3">
      <c r="A14" s="9">
        <v>612110</v>
      </c>
      <c r="B14" s="19" t="s">
        <v>20</v>
      </c>
    </row>
    <row r="15" spans="1:5" x14ac:dyDescent="0.3">
      <c r="A15" s="9">
        <v>612120</v>
      </c>
      <c r="B15" s="19" t="s">
        <v>21</v>
      </c>
    </row>
    <row r="16" spans="1:5" x14ac:dyDescent="0.3">
      <c r="A16" s="9">
        <v>612130</v>
      </c>
      <c r="B16" s="19" t="s">
        <v>22</v>
      </c>
    </row>
    <row r="17" spans="1:2" x14ac:dyDescent="0.3">
      <c r="A17" s="9">
        <v>612140</v>
      </c>
      <c r="B17" s="19" t="s">
        <v>23</v>
      </c>
    </row>
    <row r="18" spans="1:2" x14ac:dyDescent="0.3">
      <c r="A18" s="9">
        <v>612150</v>
      </c>
      <c r="B18" s="19" t="s">
        <v>24</v>
      </c>
    </row>
    <row r="19" spans="1:2" x14ac:dyDescent="0.3">
      <c r="A19" s="9">
        <v>612160</v>
      </c>
      <c r="B19" s="19" t="s">
        <v>25</v>
      </c>
    </row>
    <row r="20" spans="1:2" x14ac:dyDescent="0.3">
      <c r="A20" s="9">
        <v>612170</v>
      </c>
      <c r="B20" s="19" t="s">
        <v>26</v>
      </c>
    </row>
    <row r="21" spans="1:2" x14ac:dyDescent="0.3">
      <c r="A21" s="9">
        <v>612190</v>
      </c>
      <c r="B21" s="19" t="s">
        <v>27</v>
      </c>
    </row>
    <row r="22" spans="1:2" x14ac:dyDescent="0.3">
      <c r="A22" s="9">
        <v>612195</v>
      </c>
      <c r="B22" s="19" t="s">
        <v>70</v>
      </c>
    </row>
    <row r="23" spans="1:2" x14ac:dyDescent="0.3">
      <c r="A23" s="7">
        <v>613</v>
      </c>
      <c r="B23" s="20" t="s">
        <v>28</v>
      </c>
    </row>
    <row r="24" spans="1:2" x14ac:dyDescent="0.3">
      <c r="A24" s="9">
        <v>613100</v>
      </c>
      <c r="B24" s="19" t="s">
        <v>29</v>
      </c>
    </row>
    <row r="25" spans="1:2" x14ac:dyDescent="0.3">
      <c r="A25" s="9">
        <v>613101</v>
      </c>
      <c r="B25" s="19" t="s">
        <v>30</v>
      </c>
    </row>
    <row r="26" spans="1:2" x14ac:dyDescent="0.3">
      <c r="A26" s="9">
        <v>613102</v>
      </c>
      <c r="B26" s="19" t="s">
        <v>31</v>
      </c>
    </row>
    <row r="27" spans="1:2" x14ac:dyDescent="0.3">
      <c r="A27" s="9">
        <v>613103</v>
      </c>
      <c r="B27" s="19" t="s">
        <v>32</v>
      </c>
    </row>
    <row r="28" spans="1:2" x14ac:dyDescent="0.3">
      <c r="A28" s="9">
        <v>613104</v>
      </c>
      <c r="B28" s="19" t="s">
        <v>33</v>
      </c>
    </row>
    <row r="29" spans="1:2" x14ac:dyDescent="0.3">
      <c r="A29" s="9">
        <v>613105</v>
      </c>
      <c r="B29" s="19" t="s">
        <v>34</v>
      </c>
    </row>
    <row r="30" spans="1:2" x14ac:dyDescent="0.3">
      <c r="A30" s="9">
        <v>613106</v>
      </c>
      <c r="B30" s="19" t="s">
        <v>35</v>
      </c>
    </row>
    <row r="31" spans="1:2" x14ac:dyDescent="0.3">
      <c r="A31" s="9">
        <v>613107</v>
      </c>
      <c r="B31" s="19" t="s">
        <v>36</v>
      </c>
    </row>
    <row r="32" spans="1:2" x14ac:dyDescent="0.3">
      <c r="A32" s="9">
        <v>613108</v>
      </c>
      <c r="B32" s="19" t="s">
        <v>37</v>
      </c>
    </row>
    <row r="33" spans="1:2" x14ac:dyDescent="0.3">
      <c r="A33" s="9">
        <v>613109</v>
      </c>
      <c r="B33" s="19" t="s">
        <v>38</v>
      </c>
    </row>
    <row r="34" spans="1:2" x14ac:dyDescent="0.3">
      <c r="A34" s="9">
        <v>613110</v>
      </c>
      <c r="B34" s="10" t="s">
        <v>225</v>
      </c>
    </row>
    <row r="35" spans="1:2" x14ac:dyDescent="0.3">
      <c r="A35" s="9">
        <v>613160</v>
      </c>
      <c r="B35" s="10" t="s">
        <v>226</v>
      </c>
    </row>
    <row r="36" spans="1:2" x14ac:dyDescent="0.3">
      <c r="A36" s="9">
        <v>613180</v>
      </c>
      <c r="B36" s="19" t="s">
        <v>39</v>
      </c>
    </row>
    <row r="37" spans="1:2" x14ac:dyDescent="0.3">
      <c r="A37" s="9">
        <v>613190</v>
      </c>
      <c r="B37" s="19" t="s">
        <v>40</v>
      </c>
    </row>
    <row r="38" spans="1:2" x14ac:dyDescent="0.3">
      <c r="A38" s="7">
        <v>614</v>
      </c>
      <c r="B38" s="20" t="s">
        <v>41</v>
      </c>
    </row>
    <row r="39" spans="1:2" x14ac:dyDescent="0.3">
      <c r="A39" s="7">
        <v>615</v>
      </c>
      <c r="B39" s="20" t="s">
        <v>42</v>
      </c>
    </row>
    <row r="40" spans="1:2" x14ac:dyDescent="0.3">
      <c r="A40" s="9">
        <v>615110</v>
      </c>
      <c r="B40" s="10" t="s">
        <v>262</v>
      </c>
    </row>
    <row r="41" spans="1:2" x14ac:dyDescent="0.3">
      <c r="A41" s="9">
        <v>615111</v>
      </c>
      <c r="B41" s="19" t="s">
        <v>43</v>
      </c>
    </row>
    <row r="42" spans="1:2" x14ac:dyDescent="0.3">
      <c r="A42" s="9">
        <v>615112</v>
      </c>
      <c r="B42" s="19" t="s">
        <v>44</v>
      </c>
    </row>
    <row r="43" spans="1:2" x14ac:dyDescent="0.3">
      <c r="A43" s="9">
        <v>615113</v>
      </c>
      <c r="B43" s="19" t="s">
        <v>45</v>
      </c>
    </row>
    <row r="44" spans="1:2" x14ac:dyDescent="0.3">
      <c r="A44" s="9">
        <v>615115</v>
      </c>
      <c r="B44" s="19" t="s">
        <v>46</v>
      </c>
    </row>
    <row r="45" spans="1:2" x14ac:dyDescent="0.3">
      <c r="A45" s="7">
        <v>616</v>
      </c>
      <c r="B45" s="20" t="s">
        <v>47</v>
      </c>
    </row>
    <row r="46" spans="1:2" x14ac:dyDescent="0.3">
      <c r="A46" s="9">
        <v>616100</v>
      </c>
      <c r="B46" s="19" t="s">
        <v>48</v>
      </c>
    </row>
    <row r="47" spans="1:2" x14ac:dyDescent="0.3">
      <c r="A47" s="9">
        <v>616110</v>
      </c>
      <c r="B47" s="19" t="s">
        <v>49</v>
      </c>
    </row>
    <row r="48" spans="1:2" x14ac:dyDescent="0.3">
      <c r="A48" s="9">
        <v>616120</v>
      </c>
      <c r="B48" s="19" t="s">
        <v>50</v>
      </c>
    </row>
    <row r="49" spans="1:2" x14ac:dyDescent="0.3">
      <c r="A49" s="9">
        <v>616130</v>
      </c>
      <c r="B49" s="19" t="s">
        <v>51</v>
      </c>
    </row>
    <row r="50" spans="1:2" x14ac:dyDescent="0.3">
      <c r="A50" s="7">
        <v>617</v>
      </c>
      <c r="B50" s="28" t="s">
        <v>52</v>
      </c>
    </row>
    <row r="51" spans="1:2" ht="52.8" x14ac:dyDescent="0.3">
      <c r="A51" s="7">
        <v>618</v>
      </c>
      <c r="B51" s="66" t="s">
        <v>238</v>
      </c>
    </row>
    <row r="52" spans="1:2" x14ac:dyDescent="0.3">
      <c r="A52" s="7">
        <v>619</v>
      </c>
      <c r="B52" s="28" t="s">
        <v>261</v>
      </c>
    </row>
    <row r="53" spans="1:2" ht="26.4" x14ac:dyDescent="0.3">
      <c r="A53" s="11">
        <v>63</v>
      </c>
      <c r="B53" s="27" t="s">
        <v>53</v>
      </c>
    </row>
    <row r="54" spans="1:2" x14ac:dyDescent="0.3">
      <c r="A54" s="7">
        <v>638</v>
      </c>
      <c r="B54" s="8" t="s">
        <v>227</v>
      </c>
    </row>
    <row r="55" spans="1:2" x14ac:dyDescent="0.3">
      <c r="A55" s="11">
        <v>64</v>
      </c>
      <c r="B55" s="21" t="s">
        <v>54</v>
      </c>
    </row>
    <row r="56" spans="1:2" x14ac:dyDescent="0.3">
      <c r="A56" s="7">
        <v>640</v>
      </c>
      <c r="B56" s="20" t="s">
        <v>55</v>
      </c>
    </row>
    <row r="57" spans="1:2" x14ac:dyDescent="0.3">
      <c r="A57" s="11">
        <v>65</v>
      </c>
      <c r="B57" s="12" t="s">
        <v>56</v>
      </c>
    </row>
    <row r="58" spans="1:2" x14ac:dyDescent="0.3">
      <c r="A58" s="7">
        <v>650</v>
      </c>
      <c r="B58" s="8" t="s">
        <v>57</v>
      </c>
    </row>
    <row r="59" spans="1:2" x14ac:dyDescent="0.3">
      <c r="A59" s="9">
        <v>6500</v>
      </c>
      <c r="B59" s="10" t="s">
        <v>58</v>
      </c>
    </row>
    <row r="60" spans="1:2" x14ac:dyDescent="0.3">
      <c r="A60" s="7">
        <v>656</v>
      </c>
      <c r="B60" s="8" t="s">
        <v>228</v>
      </c>
    </row>
    <row r="61" spans="1:2" x14ac:dyDescent="0.3">
      <c r="A61" s="7" t="s">
        <v>59</v>
      </c>
      <c r="B61" s="8" t="s">
        <v>60</v>
      </c>
    </row>
    <row r="62" spans="1:2" x14ac:dyDescent="0.3">
      <c r="A62" s="9">
        <v>657000</v>
      </c>
      <c r="B62" s="10" t="s">
        <v>61</v>
      </c>
    </row>
    <row r="63" spans="1:2" x14ac:dyDescent="0.3">
      <c r="A63" s="7">
        <v>669</v>
      </c>
      <c r="B63" s="8" t="s">
        <v>229</v>
      </c>
    </row>
    <row r="64" spans="1:2" x14ac:dyDescent="0.3">
      <c r="A64" s="97"/>
      <c r="B64" s="99"/>
    </row>
    <row r="65" spans="1:2" x14ac:dyDescent="0.3">
      <c r="A65" s="97"/>
      <c r="B65" s="99"/>
    </row>
    <row r="66" spans="1:2" x14ac:dyDescent="0.3">
      <c r="A66" s="97"/>
      <c r="B66" s="99"/>
    </row>
    <row r="67" spans="1:2" x14ac:dyDescent="0.3">
      <c r="A67" s="97"/>
      <c r="B67" s="99"/>
    </row>
    <row r="68" spans="1:2" x14ac:dyDescent="0.3">
      <c r="A68" s="97"/>
      <c r="B68" s="99"/>
    </row>
    <row r="69" spans="1:2" x14ac:dyDescent="0.3">
      <c r="A69" s="97"/>
      <c r="B69" s="99"/>
    </row>
    <row r="70" spans="1:2" x14ac:dyDescent="0.3">
      <c r="A70" s="97"/>
      <c r="B70" s="99"/>
    </row>
    <row r="71" spans="1:2" x14ac:dyDescent="0.3">
      <c r="A71" s="97"/>
      <c r="B71" s="99"/>
    </row>
    <row r="72" spans="1:2" x14ac:dyDescent="0.3">
      <c r="A72" s="97"/>
      <c r="B72" s="99"/>
    </row>
    <row r="73" spans="1:2" x14ac:dyDescent="0.3">
      <c r="A73" s="97"/>
      <c r="B73" s="99"/>
    </row>
    <row r="74" spans="1:2" x14ac:dyDescent="0.3">
      <c r="A74" s="97"/>
      <c r="B74" s="99"/>
    </row>
    <row r="75" spans="1:2" x14ac:dyDescent="0.3">
      <c r="A75" s="97"/>
      <c r="B75" s="99"/>
    </row>
    <row r="76" spans="1:2" x14ac:dyDescent="0.3">
      <c r="A76" s="97"/>
      <c r="B76" s="99"/>
    </row>
    <row r="77" spans="1:2" x14ac:dyDescent="0.3">
      <c r="A77" s="97"/>
      <c r="B77" s="99"/>
    </row>
    <row r="78" spans="1:2" x14ac:dyDescent="0.3">
      <c r="A78" s="97"/>
      <c r="B78" s="99"/>
    </row>
    <row r="79" spans="1:2" x14ac:dyDescent="0.3">
      <c r="A79" s="97"/>
      <c r="B79" s="99"/>
    </row>
    <row r="80" spans="1:2" x14ac:dyDescent="0.3">
      <c r="A80" s="97"/>
      <c r="B80" s="99"/>
    </row>
    <row r="81" spans="1:2" x14ac:dyDescent="0.3">
      <c r="A81" s="97"/>
      <c r="B81" s="99"/>
    </row>
    <row r="82" spans="1:2" x14ac:dyDescent="0.3">
      <c r="A82" s="97"/>
      <c r="B82" s="99"/>
    </row>
    <row r="83" spans="1:2" x14ac:dyDescent="0.3">
      <c r="A83" s="97"/>
      <c r="B83" s="99"/>
    </row>
    <row r="84" spans="1:2" x14ac:dyDescent="0.3">
      <c r="A84" s="97"/>
      <c r="B84" s="99"/>
    </row>
    <row r="85" spans="1:2" x14ac:dyDescent="0.3">
      <c r="A85" s="97"/>
      <c r="B85" s="99"/>
    </row>
    <row r="86" spans="1:2" x14ac:dyDescent="0.3">
      <c r="A86" s="97"/>
      <c r="B86" s="99"/>
    </row>
    <row r="87" spans="1:2" x14ac:dyDescent="0.3">
      <c r="A87" s="97"/>
      <c r="B87" s="99"/>
    </row>
    <row r="88" spans="1:2" x14ac:dyDescent="0.3">
      <c r="A88" s="97"/>
      <c r="B88" s="99"/>
    </row>
    <row r="89" spans="1:2" x14ac:dyDescent="0.3">
      <c r="A89" s="97"/>
      <c r="B89" s="99"/>
    </row>
    <row r="90" spans="1:2" x14ac:dyDescent="0.3">
      <c r="A90" s="97"/>
      <c r="B90" s="99"/>
    </row>
    <row r="91" spans="1:2" x14ac:dyDescent="0.3">
      <c r="A91" s="97"/>
      <c r="B91" s="99"/>
    </row>
    <row r="92" spans="1:2" x14ac:dyDescent="0.3">
      <c r="A92" s="97"/>
      <c r="B92" s="99"/>
    </row>
    <row r="93" spans="1:2" x14ac:dyDescent="0.3">
      <c r="A93" s="97"/>
      <c r="B93" s="99"/>
    </row>
    <row r="94" spans="1:2" x14ac:dyDescent="0.3">
      <c r="A94" s="97"/>
      <c r="B94" s="99"/>
    </row>
    <row r="95" spans="1:2" x14ac:dyDescent="0.3">
      <c r="A95" s="97"/>
      <c r="B95" s="99"/>
    </row>
    <row r="96" spans="1:2" x14ac:dyDescent="0.3">
      <c r="A96" s="97"/>
      <c r="B96" s="99"/>
    </row>
    <row r="97" spans="1:2" x14ac:dyDescent="0.3">
      <c r="A97" s="97"/>
      <c r="B97" s="99"/>
    </row>
    <row r="98" spans="1:2" x14ac:dyDescent="0.3">
      <c r="A98" s="97"/>
      <c r="B98" s="99"/>
    </row>
    <row r="99" spans="1:2" x14ac:dyDescent="0.3">
      <c r="A99" s="97"/>
      <c r="B99" s="99"/>
    </row>
    <row r="100" spans="1:2" x14ac:dyDescent="0.3">
      <c r="A100" s="97"/>
      <c r="B100" s="99"/>
    </row>
    <row r="101" spans="1:2" x14ac:dyDescent="0.3">
      <c r="A101" s="97"/>
      <c r="B101" s="99"/>
    </row>
    <row r="102" spans="1:2" x14ac:dyDescent="0.3">
      <c r="A102" s="97"/>
      <c r="B102" s="99"/>
    </row>
    <row r="103" spans="1:2" x14ac:dyDescent="0.3">
      <c r="A103" s="97"/>
      <c r="B103" s="99"/>
    </row>
    <row r="104" spans="1:2" x14ac:dyDescent="0.3">
      <c r="A104" s="97"/>
      <c r="B104" s="99"/>
    </row>
    <row r="105" spans="1:2" x14ac:dyDescent="0.3">
      <c r="A105" s="97"/>
      <c r="B105" s="99"/>
    </row>
    <row r="106" spans="1:2" x14ac:dyDescent="0.3">
      <c r="A106" s="97"/>
      <c r="B106" s="99"/>
    </row>
    <row r="107" spans="1:2" x14ac:dyDescent="0.3">
      <c r="A107" s="97"/>
      <c r="B107" s="99"/>
    </row>
    <row r="108" spans="1:2" x14ac:dyDescent="0.3">
      <c r="A108" s="97"/>
      <c r="B108" s="99"/>
    </row>
    <row r="109" spans="1:2" x14ac:dyDescent="0.3">
      <c r="A109" s="97"/>
      <c r="B109" s="99"/>
    </row>
    <row r="110" spans="1:2" x14ac:dyDescent="0.3">
      <c r="A110" s="97"/>
      <c r="B110" s="99"/>
    </row>
    <row r="111" spans="1:2" x14ac:dyDescent="0.3">
      <c r="A111" s="97"/>
      <c r="B111" s="99"/>
    </row>
    <row r="112" spans="1:2" x14ac:dyDescent="0.3">
      <c r="A112" s="97"/>
      <c r="B112" s="99"/>
    </row>
    <row r="113" spans="1:2" x14ac:dyDescent="0.3">
      <c r="A113" s="97"/>
      <c r="B113" s="99"/>
    </row>
    <row r="114" spans="1:2" x14ac:dyDescent="0.3">
      <c r="A114" s="97"/>
      <c r="B114" s="99"/>
    </row>
    <row r="115" spans="1:2" x14ac:dyDescent="0.3">
      <c r="A115" s="97"/>
      <c r="B115" s="99"/>
    </row>
    <row r="116" spans="1:2" x14ac:dyDescent="0.3">
      <c r="A116" s="97"/>
      <c r="B116" s="99"/>
    </row>
    <row r="117" spans="1:2" x14ac:dyDescent="0.3">
      <c r="A117" s="97"/>
      <c r="B117" s="99"/>
    </row>
    <row r="118" spans="1:2" x14ac:dyDescent="0.3">
      <c r="A118" s="97"/>
      <c r="B118" s="99"/>
    </row>
    <row r="119" spans="1:2" x14ac:dyDescent="0.3">
      <c r="A119" s="97"/>
      <c r="B119" s="99"/>
    </row>
    <row r="120" spans="1:2" x14ac:dyDescent="0.3">
      <c r="A120" s="97"/>
      <c r="B120" s="99"/>
    </row>
  </sheetData>
  <sheetProtection password="C665" sheet="1" objects="1" scenarios="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DCA59-DD49-4203-BC61-28F0F95DB40F}">
  <dimension ref="A1:O94"/>
  <sheetViews>
    <sheetView workbookViewId="0">
      <selection activeCell="F64" sqref="F64"/>
    </sheetView>
  </sheetViews>
  <sheetFormatPr baseColWidth="10" defaultColWidth="11.44140625" defaultRowHeight="10.199999999999999" x14ac:dyDescent="0.2"/>
  <cols>
    <col min="1" max="1" width="7.44140625" style="105" customWidth="1"/>
    <col min="2" max="2" width="10.33203125" style="105" customWidth="1"/>
    <col min="3" max="3" width="11.33203125" style="105" bestFit="1" customWidth="1"/>
    <col min="4" max="4" width="15.6640625" style="105" bestFit="1" customWidth="1"/>
    <col min="5" max="5" width="9.88671875" style="105" bestFit="1" customWidth="1"/>
    <col min="6" max="6" width="49.44140625" style="105" customWidth="1"/>
    <col min="7" max="7" width="22.33203125" style="105" bestFit="1" customWidth="1"/>
    <col min="8" max="8" width="18.109375" style="105" hidden="1" customWidth="1"/>
    <col min="9" max="9" width="16.5546875" style="105" hidden="1" customWidth="1"/>
    <col min="10" max="10" width="19.88671875" style="105" hidden="1" customWidth="1"/>
    <col min="11" max="11" width="23" style="105" bestFit="1" customWidth="1"/>
    <col min="12" max="12" width="10.88671875" style="105" hidden="1" customWidth="1"/>
    <col min="13" max="13" width="14.88671875" style="105" hidden="1" customWidth="1"/>
    <col min="14" max="14" width="7.33203125" style="105" hidden="1" customWidth="1"/>
    <col min="15" max="15" width="19.109375" style="105" bestFit="1" customWidth="1"/>
    <col min="16" max="16384" width="11.44140625" style="105"/>
  </cols>
  <sheetData>
    <row r="1" spans="1:15" x14ac:dyDescent="0.2">
      <c r="A1" s="104" t="s">
        <v>680</v>
      </c>
      <c r="B1" s="104" t="s">
        <v>559</v>
      </c>
      <c r="C1" s="104" t="s">
        <v>484</v>
      </c>
      <c r="D1" s="104" t="s">
        <v>439</v>
      </c>
      <c r="E1" s="104" t="s">
        <v>526</v>
      </c>
      <c r="F1" s="104" t="s">
        <v>674</v>
      </c>
      <c r="G1" s="104" t="s">
        <v>553</v>
      </c>
      <c r="H1" s="104" t="s">
        <v>586</v>
      </c>
      <c r="I1" s="104" t="s">
        <v>675</v>
      </c>
      <c r="J1" s="104" t="s">
        <v>361</v>
      </c>
      <c r="K1" s="104" t="s">
        <v>676</v>
      </c>
      <c r="L1" s="104" t="s">
        <v>677</v>
      </c>
      <c r="M1" s="104" t="s">
        <v>538</v>
      </c>
      <c r="N1" s="104" t="s">
        <v>678</v>
      </c>
      <c r="O1" s="104" t="s">
        <v>378</v>
      </c>
    </row>
    <row r="2" spans="1:15" x14ac:dyDescent="0.2">
      <c r="A2" s="106" t="s">
        <v>681</v>
      </c>
      <c r="B2" s="106"/>
      <c r="C2" s="107"/>
      <c r="D2" s="108"/>
      <c r="E2" s="109"/>
      <c r="F2" s="108" t="str">
        <f>" - "</f>
        <v xml:space="preserve"> - </v>
      </c>
      <c r="G2" s="119" t="str">
        <f>Tableau1[[#This Row],[8]]&amp;", "&amp;Tableau1[[#This Row],[9]]&amp;" " &amp;Tableau1[[#This Row],[10]]</f>
        <v xml:space="preserve">,  </v>
      </c>
      <c r="H2" s="108"/>
      <c r="I2" s="108"/>
      <c r="J2" s="108"/>
      <c r="K2" s="119" t="str">
        <f>Tableau1[[#This Row],[12]]&amp;" " &amp;Tableau1[[#This Row],[13]]</f>
        <v xml:space="preserve"> </v>
      </c>
      <c r="L2" s="106"/>
      <c r="M2" s="108"/>
      <c r="N2" s="106"/>
      <c r="O2" s="108"/>
    </row>
    <row r="3" spans="1:15" x14ac:dyDescent="0.2">
      <c r="A3" s="106">
        <v>632001</v>
      </c>
      <c r="B3" s="106" t="b">
        <v>0</v>
      </c>
      <c r="C3" s="107">
        <v>216694436</v>
      </c>
      <c r="D3" s="108" t="s">
        <v>319</v>
      </c>
      <c r="E3" s="109">
        <v>59471</v>
      </c>
      <c r="F3" s="108" t="s">
        <v>320</v>
      </c>
      <c r="G3" s="108" t="str">
        <f>Tableau1[[#This Row],[8]]&amp;", "&amp;Tableau1[[#This Row],[9]]&amp;" " &amp;Tableau1[[#This Row],[10]]</f>
        <v xml:space="preserve">Rue de la Vieille Fosse, 1 </v>
      </c>
      <c r="H3" s="108" t="s">
        <v>321</v>
      </c>
      <c r="I3" s="108" t="s">
        <v>322</v>
      </c>
      <c r="J3" s="108" t="s">
        <v>323</v>
      </c>
      <c r="K3" s="108" t="str">
        <f>Tableau1[[#This Row],[12]]&amp;" " &amp;Tableau1[[#This Row],[13]]</f>
        <v>4400 FLEMALLE</v>
      </c>
      <c r="L3" s="106">
        <v>4400</v>
      </c>
      <c r="M3" s="108" t="s">
        <v>324</v>
      </c>
      <c r="N3" s="106">
        <v>62120</v>
      </c>
      <c r="O3" s="108" t="s">
        <v>324</v>
      </c>
    </row>
    <row r="4" spans="1:15" x14ac:dyDescent="0.2">
      <c r="A4" s="106">
        <v>632002</v>
      </c>
      <c r="B4" s="106" t="b">
        <v>0</v>
      </c>
      <c r="C4" s="107">
        <v>207889113</v>
      </c>
      <c r="D4" s="108" t="s">
        <v>325</v>
      </c>
      <c r="E4" s="109">
        <v>21224</v>
      </c>
      <c r="F4" s="108" t="s">
        <v>326</v>
      </c>
      <c r="G4" s="108" t="str">
        <f>Tableau1[[#This Row],[8]]&amp;", "&amp;Tableau1[[#This Row],[9]]&amp;" " &amp;Tableau1[[#This Row],[10]]</f>
        <v xml:space="preserve">Chemin de la Procession, 31 </v>
      </c>
      <c r="H4" s="108" t="s">
        <v>327</v>
      </c>
      <c r="I4" s="108" t="s">
        <v>328</v>
      </c>
      <c r="J4" s="108" t="s">
        <v>323</v>
      </c>
      <c r="K4" s="108" t="str">
        <f>Tableau1[[#This Row],[12]]&amp;" " &amp;Tableau1[[#This Row],[13]]</f>
        <v>7000 MONS</v>
      </c>
      <c r="L4" s="106">
        <v>7000</v>
      </c>
      <c r="M4" s="108" t="s">
        <v>310</v>
      </c>
      <c r="N4" s="106">
        <v>53053</v>
      </c>
      <c r="O4" s="108" t="s">
        <v>310</v>
      </c>
    </row>
    <row r="5" spans="1:15" x14ac:dyDescent="0.2">
      <c r="A5" s="106">
        <v>632003</v>
      </c>
      <c r="B5" s="106" t="b">
        <v>0</v>
      </c>
      <c r="C5" s="107">
        <v>212149292</v>
      </c>
      <c r="D5" s="108" t="s">
        <v>329</v>
      </c>
      <c r="E5" s="109">
        <v>16972</v>
      </c>
      <c r="F5" s="108" t="s">
        <v>330</v>
      </c>
      <c r="G5" s="108" t="str">
        <f>Tableau1[[#This Row],[8]]&amp;", "&amp;Tableau1[[#This Row],[9]]&amp;" " &amp;Tableau1[[#This Row],[10]]</f>
        <v xml:space="preserve">Boulevard du midi, 20 </v>
      </c>
      <c r="H5" s="108" t="s">
        <v>331</v>
      </c>
      <c r="I5" s="108" t="s">
        <v>332</v>
      </c>
      <c r="J5" s="108" t="s">
        <v>323</v>
      </c>
      <c r="K5" s="108" t="str">
        <f>Tableau1[[#This Row],[12]]&amp;" " &amp;Tableau1[[#This Row],[13]]</f>
        <v>6900 MARCHE-EN-FAMENNE</v>
      </c>
      <c r="L5" s="106">
        <v>6900</v>
      </c>
      <c r="M5" s="108" t="s">
        <v>333</v>
      </c>
      <c r="N5" s="106">
        <v>83034</v>
      </c>
      <c r="O5" s="108" t="s">
        <v>333</v>
      </c>
    </row>
    <row r="6" spans="1:15" x14ac:dyDescent="0.2">
      <c r="A6" s="106">
        <v>632004</v>
      </c>
      <c r="B6" s="106" t="b">
        <v>0</v>
      </c>
      <c r="C6" s="107">
        <v>212374273</v>
      </c>
      <c r="D6" s="108" t="s">
        <v>334</v>
      </c>
      <c r="E6" s="109">
        <v>28614</v>
      </c>
      <c r="F6" s="108" t="s">
        <v>335</v>
      </c>
      <c r="G6" s="108" t="str">
        <f>Tableau1[[#This Row],[8]]&amp;", "&amp;Tableau1[[#This Row],[9]]&amp;" " &amp;Tableau1[[#This Row],[10]]</f>
        <v xml:space="preserve">Rue de Boulers, 1 </v>
      </c>
      <c r="H6" s="108" t="s">
        <v>336</v>
      </c>
      <c r="I6" s="108" t="s">
        <v>322</v>
      </c>
      <c r="J6" s="108" t="s">
        <v>323</v>
      </c>
      <c r="K6" s="108" t="str">
        <f>Tableau1[[#This Row],[12]]&amp;" " &amp;Tableau1[[#This Row],[13]]</f>
        <v>6460 Chimay</v>
      </c>
      <c r="L6" s="106">
        <v>6460</v>
      </c>
      <c r="M6" s="108" t="s">
        <v>337</v>
      </c>
      <c r="N6" s="106">
        <v>56016</v>
      </c>
      <c r="O6" s="108" t="s">
        <v>338</v>
      </c>
    </row>
    <row r="7" spans="1:15" x14ac:dyDescent="0.2">
      <c r="A7" s="106">
        <v>632005</v>
      </c>
      <c r="B7" s="106" t="b">
        <v>0</v>
      </c>
      <c r="C7" s="107">
        <v>212225211</v>
      </c>
      <c r="D7" s="108" t="s">
        <v>334</v>
      </c>
      <c r="E7" s="109">
        <v>6534</v>
      </c>
      <c r="F7" s="108" t="s">
        <v>339</v>
      </c>
      <c r="G7" s="108" t="str">
        <f>Tableau1[[#This Row],[8]]&amp;", "&amp;Tableau1[[#This Row],[9]]&amp;" " &amp;Tableau1[[#This Row],[10]]</f>
        <v xml:space="preserve">Chée de Braine, 47 </v>
      </c>
      <c r="H7" s="108" t="s">
        <v>340</v>
      </c>
      <c r="I7" s="108" t="s">
        <v>341</v>
      </c>
      <c r="J7" s="108" t="s">
        <v>323</v>
      </c>
      <c r="K7" s="108" t="str">
        <f>Tableau1[[#This Row],[12]]&amp;" " &amp;Tableau1[[#This Row],[13]]</f>
        <v>7060 SOIGNIES</v>
      </c>
      <c r="L7" s="106">
        <v>7060</v>
      </c>
      <c r="M7" s="108" t="s">
        <v>342</v>
      </c>
      <c r="N7" s="106">
        <v>55040</v>
      </c>
      <c r="O7" s="108" t="s">
        <v>342</v>
      </c>
    </row>
    <row r="8" spans="1:15" x14ac:dyDescent="0.2">
      <c r="A8" s="106">
        <v>632006</v>
      </c>
      <c r="B8" s="106" t="b">
        <v>0</v>
      </c>
      <c r="C8" s="107">
        <v>216692060</v>
      </c>
      <c r="D8" s="108" t="s">
        <v>343</v>
      </c>
      <c r="E8" s="109">
        <v>59457</v>
      </c>
      <c r="F8" s="108" t="s">
        <v>344</v>
      </c>
      <c r="G8" s="108" t="str">
        <f>Tableau1[[#This Row],[8]]&amp;", "&amp;Tableau1[[#This Row],[9]]&amp;" " &amp;Tableau1[[#This Row],[10]]</f>
        <v xml:space="preserve">Rue de la Marlière, 43 </v>
      </c>
      <c r="H8" s="108" t="s">
        <v>345</v>
      </c>
      <c r="I8" s="108" t="s">
        <v>346</v>
      </c>
      <c r="J8" s="108" t="s">
        <v>323</v>
      </c>
      <c r="K8" s="108" t="str">
        <f>Tableau1[[#This Row],[12]]&amp;" " &amp;Tableau1[[#This Row],[13]]</f>
        <v>7191 ECAUSSINNES</v>
      </c>
      <c r="L8" s="106">
        <v>7191</v>
      </c>
      <c r="M8" s="108" t="s">
        <v>347</v>
      </c>
      <c r="N8" s="106">
        <v>55050</v>
      </c>
      <c r="O8" s="108" t="s">
        <v>347</v>
      </c>
    </row>
    <row r="9" spans="1:15" x14ac:dyDescent="0.2">
      <c r="A9" s="106">
        <v>632008</v>
      </c>
      <c r="B9" s="106" t="b">
        <v>0</v>
      </c>
      <c r="C9" s="107">
        <v>212156123</v>
      </c>
      <c r="D9" s="108" t="s">
        <v>348</v>
      </c>
      <c r="E9" s="109">
        <v>59434</v>
      </c>
      <c r="F9" s="108" t="s">
        <v>349</v>
      </c>
      <c r="G9" s="108" t="str">
        <f>Tableau1[[#This Row],[8]]&amp;", "&amp;Tableau1[[#This Row],[9]]&amp;" " &amp;Tableau1[[#This Row],[10]]</f>
        <v xml:space="preserve">Rue Churchill, 313 </v>
      </c>
      <c r="H9" s="108" t="s">
        <v>350</v>
      </c>
      <c r="I9" s="108" t="s">
        <v>351</v>
      </c>
      <c r="J9" s="108" t="s">
        <v>323</v>
      </c>
      <c r="K9" s="108" t="str">
        <f>Tableau1[[#This Row],[12]]&amp;" " &amp;Tableau1[[#This Row],[13]]</f>
        <v>6180 COURCELLES</v>
      </c>
      <c r="L9" s="106">
        <v>6180</v>
      </c>
      <c r="M9" s="108" t="s">
        <v>315</v>
      </c>
      <c r="N9" s="106">
        <v>52015</v>
      </c>
      <c r="O9" s="108" t="s">
        <v>315</v>
      </c>
    </row>
    <row r="10" spans="1:15" x14ac:dyDescent="0.2">
      <c r="A10" s="106">
        <v>632010</v>
      </c>
      <c r="B10" s="106" t="b">
        <v>0</v>
      </c>
      <c r="C10" s="107">
        <v>207663043</v>
      </c>
      <c r="D10" s="108" t="s">
        <v>352</v>
      </c>
      <c r="E10" s="109">
        <v>1929</v>
      </c>
      <c r="F10" s="108" t="s">
        <v>353</v>
      </c>
      <c r="G10" s="108" t="str">
        <f>Tableau1[[#This Row],[8]]&amp;", "&amp;Tableau1[[#This Row],[9]]&amp;" " &amp;Tableau1[[#This Row],[10]]</f>
        <v xml:space="preserve">Rue Pierreuse, 113/117 </v>
      </c>
      <c r="H10" s="108" t="s">
        <v>354</v>
      </c>
      <c r="I10" s="108" t="s">
        <v>355</v>
      </c>
      <c r="J10" s="108" t="s">
        <v>323</v>
      </c>
      <c r="K10" s="108" t="str">
        <f>Tableau1[[#This Row],[12]]&amp;" " &amp;Tableau1[[#This Row],[13]]</f>
        <v>4000 Liège</v>
      </c>
      <c r="L10" s="106">
        <v>4000</v>
      </c>
      <c r="M10" s="108" t="s">
        <v>356</v>
      </c>
      <c r="N10" s="106">
        <v>62063</v>
      </c>
      <c r="O10" s="108" t="s">
        <v>357</v>
      </c>
    </row>
    <row r="11" spans="1:15" x14ac:dyDescent="0.2">
      <c r="A11" s="106">
        <v>632011</v>
      </c>
      <c r="B11" s="106" t="b">
        <v>0</v>
      </c>
      <c r="C11" s="107">
        <v>212150084</v>
      </c>
      <c r="D11" s="108" t="s">
        <v>358</v>
      </c>
      <c r="E11" s="109">
        <v>59529</v>
      </c>
      <c r="F11" s="108" t="s">
        <v>359</v>
      </c>
      <c r="G11" s="108" t="str">
        <f>Tableau1[[#This Row],[8]]&amp;", "&amp;Tableau1[[#This Row],[9]]&amp;" " &amp;Tableau1[[#This Row],[10]]</f>
        <v xml:space="preserve">Rue du vivier, 10 </v>
      </c>
      <c r="H11" s="108" t="s">
        <v>360</v>
      </c>
      <c r="I11" s="108" t="s">
        <v>361</v>
      </c>
      <c r="J11" s="108" t="s">
        <v>323</v>
      </c>
      <c r="K11" s="108" t="str">
        <f>Tableau1[[#This Row],[12]]&amp;" " &amp;Tableau1[[#This Row],[13]]</f>
        <v>7170 Manage</v>
      </c>
      <c r="L11" s="106">
        <v>7170</v>
      </c>
      <c r="M11" s="108" t="s">
        <v>362</v>
      </c>
      <c r="N11" s="106">
        <v>52043</v>
      </c>
      <c r="O11" s="108" t="s">
        <v>363</v>
      </c>
    </row>
    <row r="12" spans="1:15" x14ac:dyDescent="0.2">
      <c r="A12" s="106">
        <v>632012</v>
      </c>
      <c r="B12" s="106" t="b">
        <v>0</v>
      </c>
      <c r="C12" s="107">
        <v>212147809</v>
      </c>
      <c r="D12" s="108" t="s">
        <v>364</v>
      </c>
      <c r="E12" s="109">
        <v>59378</v>
      </c>
      <c r="F12" s="108" t="s">
        <v>365</v>
      </c>
      <c r="G12" s="108" t="str">
        <f>Tableau1[[#This Row],[8]]&amp;", "&amp;Tableau1[[#This Row],[9]]&amp;" " &amp;Tableau1[[#This Row],[10]]</f>
        <v>Allée du Rivage, 23 2a</v>
      </c>
      <c r="H12" s="108" t="s">
        <v>366</v>
      </c>
      <c r="I12" s="108" t="s">
        <v>367</v>
      </c>
      <c r="J12" s="108" t="s">
        <v>368</v>
      </c>
      <c r="K12" s="108" t="str">
        <f>Tableau1[[#This Row],[12]]&amp;" " &amp;Tableau1[[#This Row],[13]]</f>
        <v>4540 AMAY</v>
      </c>
      <c r="L12" s="106">
        <v>4540</v>
      </c>
      <c r="M12" s="108" t="s">
        <v>369</v>
      </c>
      <c r="N12" s="106">
        <v>61003</v>
      </c>
      <c r="O12" s="108" t="s">
        <v>369</v>
      </c>
    </row>
    <row r="13" spans="1:15" ht="20.399999999999999" x14ac:dyDescent="0.2">
      <c r="A13" s="106">
        <v>632014</v>
      </c>
      <c r="B13" s="106" t="b">
        <v>0</v>
      </c>
      <c r="C13" s="107">
        <v>212353091</v>
      </c>
      <c r="D13" s="108" t="s">
        <v>370</v>
      </c>
      <c r="E13" s="109">
        <v>33128</v>
      </c>
      <c r="F13" s="108" t="s">
        <v>371</v>
      </c>
      <c r="G13" s="108" t="str">
        <f>Tableau1[[#This Row],[8]]&amp;", "&amp;Tableau1[[#This Row],[9]]&amp;" " &amp;Tableau1[[#This Row],[10]]</f>
        <v xml:space="preserve">Place de L'église, 24 </v>
      </c>
      <c r="H13" s="108" t="s">
        <v>372</v>
      </c>
      <c r="I13" s="108" t="s">
        <v>373</v>
      </c>
      <c r="J13" s="108" t="s">
        <v>323</v>
      </c>
      <c r="K13" s="108" t="str">
        <f>Tableau1[[#This Row],[12]]&amp;" " &amp;Tableau1[[#This Row],[13]]</f>
        <v>7160 CHAPELLE-LEZ-HERLAIMONT</v>
      </c>
      <c r="L13" s="106">
        <v>7160</v>
      </c>
      <c r="M13" s="108" t="s">
        <v>374</v>
      </c>
      <c r="N13" s="106">
        <v>52010</v>
      </c>
      <c r="O13" s="108" t="s">
        <v>374</v>
      </c>
    </row>
    <row r="14" spans="1:15" x14ac:dyDescent="0.2">
      <c r="A14" s="106">
        <v>632016</v>
      </c>
      <c r="B14" s="106" t="b">
        <v>0</v>
      </c>
      <c r="C14" s="107">
        <v>212144443</v>
      </c>
      <c r="D14" s="108" t="s">
        <v>375</v>
      </c>
      <c r="E14" s="109">
        <v>8292</v>
      </c>
      <c r="F14" s="108" t="s">
        <v>376</v>
      </c>
      <c r="G14" s="108" t="str">
        <f>Tableau1[[#This Row],[8]]&amp;", "&amp;Tableau1[[#This Row],[9]]&amp;" " &amp;Tableau1[[#This Row],[10]]</f>
        <v xml:space="preserve">Place de la Concorde, 15 </v>
      </c>
      <c r="H14" s="108" t="s">
        <v>377</v>
      </c>
      <c r="I14" s="108" t="s">
        <v>378</v>
      </c>
      <c r="J14" s="108" t="s">
        <v>323</v>
      </c>
      <c r="K14" s="108" t="str">
        <f>Tableau1[[#This Row],[12]]&amp;" " &amp;Tableau1[[#This Row],[13]]</f>
        <v>7100 LA LOUVIERE</v>
      </c>
      <c r="L14" s="106">
        <v>7100</v>
      </c>
      <c r="M14" s="108" t="s">
        <v>379</v>
      </c>
      <c r="N14" s="106">
        <v>55022</v>
      </c>
      <c r="O14" s="108" t="s">
        <v>380</v>
      </c>
    </row>
    <row r="15" spans="1:15" x14ac:dyDescent="0.2">
      <c r="A15" s="106">
        <v>632017</v>
      </c>
      <c r="B15" s="106" t="b">
        <v>0</v>
      </c>
      <c r="C15" s="107">
        <v>212144443</v>
      </c>
      <c r="D15" s="108" t="s">
        <v>375</v>
      </c>
      <c r="E15" s="109">
        <v>8292</v>
      </c>
      <c r="F15" s="108" t="s">
        <v>381</v>
      </c>
      <c r="G15" s="108" t="str">
        <f>Tableau1[[#This Row],[8]]&amp;", "&amp;Tableau1[[#This Row],[9]]&amp;" " &amp;Tableau1[[#This Row],[10]]</f>
        <v xml:space="preserve">Place de la Concorde, 15 </v>
      </c>
      <c r="H15" s="108" t="s">
        <v>377</v>
      </c>
      <c r="I15" s="108" t="s">
        <v>378</v>
      </c>
      <c r="J15" s="108" t="s">
        <v>323</v>
      </c>
      <c r="K15" s="108" t="str">
        <f>Tableau1[[#This Row],[12]]&amp;" " &amp;Tableau1[[#This Row],[13]]</f>
        <v>7100 LA LOUVIERE</v>
      </c>
      <c r="L15" s="106">
        <v>7100</v>
      </c>
      <c r="M15" s="108" t="s">
        <v>379</v>
      </c>
      <c r="N15" s="106">
        <v>55022</v>
      </c>
      <c r="O15" s="108" t="s">
        <v>380</v>
      </c>
    </row>
    <row r="16" spans="1:15" x14ac:dyDescent="0.2">
      <c r="A16" s="106">
        <v>632019</v>
      </c>
      <c r="B16" s="106" t="b">
        <v>0</v>
      </c>
      <c r="C16" s="107">
        <v>207663043</v>
      </c>
      <c r="D16" s="108" t="s">
        <v>352</v>
      </c>
      <c r="E16" s="109">
        <v>1929</v>
      </c>
      <c r="F16" s="108" t="s">
        <v>382</v>
      </c>
      <c r="G16" s="108" t="str">
        <f>Tableau1[[#This Row],[8]]&amp;", "&amp;Tableau1[[#This Row],[9]]&amp;" " &amp;Tableau1[[#This Row],[10]]</f>
        <v xml:space="preserve">Rue Général Bertrand, 35 </v>
      </c>
      <c r="H16" s="108" t="s">
        <v>383</v>
      </c>
      <c r="I16" s="108" t="s">
        <v>384</v>
      </c>
      <c r="J16" s="108" t="s">
        <v>323</v>
      </c>
      <c r="K16" s="108" t="str">
        <f>Tableau1[[#This Row],[12]]&amp;" " &amp;Tableau1[[#This Row],[13]]</f>
        <v>4000 Liège</v>
      </c>
      <c r="L16" s="106">
        <v>4000</v>
      </c>
      <c r="M16" s="108" t="s">
        <v>356</v>
      </c>
      <c r="N16" s="106">
        <v>62063</v>
      </c>
      <c r="O16" s="108" t="s">
        <v>357</v>
      </c>
    </row>
    <row r="17" spans="1:15" x14ac:dyDescent="0.2">
      <c r="A17" s="106">
        <v>632020</v>
      </c>
      <c r="B17" s="106" t="b">
        <v>0</v>
      </c>
      <c r="C17" s="107">
        <v>212351806</v>
      </c>
      <c r="D17" s="108" t="s">
        <v>385</v>
      </c>
      <c r="E17" s="109">
        <v>59458</v>
      </c>
      <c r="F17" s="108" t="s">
        <v>386</v>
      </c>
      <c r="G17" s="108" t="str">
        <f>Tableau1[[#This Row],[8]]&amp;", "&amp;Tableau1[[#This Row],[9]]&amp;" " &amp;Tableau1[[#This Row],[10]]</f>
        <v xml:space="preserve">Rue du Saiwiat, 22 </v>
      </c>
      <c r="H17" s="108" t="s">
        <v>387</v>
      </c>
      <c r="I17" s="108" t="s">
        <v>388</v>
      </c>
      <c r="J17" s="108" t="s">
        <v>323</v>
      </c>
      <c r="K17" s="108" t="str">
        <f>Tableau1[[#This Row],[12]]&amp;" " &amp;Tableau1[[#This Row],[13]]</f>
        <v>5310 EGHEZEE</v>
      </c>
      <c r="L17" s="106">
        <v>5310</v>
      </c>
      <c r="M17" s="108" t="s">
        <v>389</v>
      </c>
      <c r="N17" s="106">
        <v>92035</v>
      </c>
      <c r="O17" s="108" t="s">
        <v>389</v>
      </c>
    </row>
    <row r="18" spans="1:15" x14ac:dyDescent="0.2">
      <c r="A18" s="106">
        <v>632021</v>
      </c>
      <c r="B18" s="106" t="b">
        <v>0</v>
      </c>
      <c r="C18" s="107">
        <v>212165427</v>
      </c>
      <c r="D18" s="108" t="s">
        <v>390</v>
      </c>
      <c r="E18" s="109">
        <v>8149</v>
      </c>
      <c r="F18" s="108" t="s">
        <v>391</v>
      </c>
      <c r="G18" s="108" t="str">
        <f>Tableau1[[#This Row],[8]]&amp;", "&amp;Tableau1[[#This Row],[9]]&amp;" " &amp;Tableau1[[#This Row],[10]]</f>
        <v xml:space="preserve">Rue Val Saint Lambert, 101-103 </v>
      </c>
      <c r="H18" s="108" t="s">
        <v>392</v>
      </c>
      <c r="I18" s="108" t="s">
        <v>393</v>
      </c>
      <c r="J18" s="108" t="s">
        <v>323</v>
      </c>
      <c r="K18" s="108" t="str">
        <f>Tableau1[[#This Row],[12]]&amp;" " &amp;Tableau1[[#This Row],[13]]</f>
        <v>4100 Seraing</v>
      </c>
      <c r="L18" s="106">
        <v>4100</v>
      </c>
      <c r="M18" s="108" t="s">
        <v>394</v>
      </c>
      <c r="N18" s="106">
        <v>62096</v>
      </c>
      <c r="O18" s="108" t="s">
        <v>305</v>
      </c>
    </row>
    <row r="19" spans="1:15" x14ac:dyDescent="0.2">
      <c r="A19" s="106">
        <v>632023</v>
      </c>
      <c r="B19" s="106" t="b">
        <v>0</v>
      </c>
      <c r="C19" s="107">
        <v>212365365</v>
      </c>
      <c r="D19" s="108" t="s">
        <v>395</v>
      </c>
      <c r="E19" s="109">
        <v>59562</v>
      </c>
      <c r="F19" s="108" t="s">
        <v>396</v>
      </c>
      <c r="G19" s="108" t="str">
        <f>Tableau1[[#This Row],[8]]&amp;", "&amp;Tableau1[[#This Row],[9]]&amp;" " &amp;Tableau1[[#This Row],[10]]</f>
        <v xml:space="preserve">Rue fût voie, 77 </v>
      </c>
      <c r="H19" s="108" t="s">
        <v>397</v>
      </c>
      <c r="I19" s="108" t="s">
        <v>398</v>
      </c>
      <c r="J19" s="108" t="s">
        <v>323</v>
      </c>
      <c r="K19" s="108" t="str">
        <f>Tableau1[[#This Row],[12]]&amp;" " &amp;Tableau1[[#This Row],[13]]</f>
        <v>4683 Vivegnis</v>
      </c>
      <c r="L19" s="106">
        <v>4683</v>
      </c>
      <c r="M19" s="108" t="s">
        <v>399</v>
      </c>
      <c r="N19" s="106">
        <v>62079</v>
      </c>
      <c r="O19" s="108" t="s">
        <v>400</v>
      </c>
    </row>
    <row r="20" spans="1:15" x14ac:dyDescent="0.2">
      <c r="A20" s="106">
        <v>632024</v>
      </c>
      <c r="B20" s="106" t="b">
        <v>0</v>
      </c>
      <c r="C20" s="107">
        <v>212229565</v>
      </c>
      <c r="D20" s="108" t="s">
        <v>401</v>
      </c>
      <c r="E20" s="109">
        <v>24743</v>
      </c>
      <c r="F20" s="108" t="s">
        <v>402</v>
      </c>
      <c r="G20" s="108" t="str">
        <f>Tableau1[[#This Row],[8]]&amp;", "&amp;Tableau1[[#This Row],[9]]&amp;" " &amp;Tableau1[[#This Row],[10]]</f>
        <v xml:space="preserve">Rue de Pepinster, 82 </v>
      </c>
      <c r="H20" s="108" t="s">
        <v>403</v>
      </c>
      <c r="I20" s="108" t="s">
        <v>404</v>
      </c>
      <c r="J20" s="108" t="s">
        <v>323</v>
      </c>
      <c r="K20" s="108" t="str">
        <f>Tableau1[[#This Row],[12]]&amp;" " &amp;Tableau1[[#This Row],[13]]</f>
        <v>4800 VERVIERS</v>
      </c>
      <c r="L20" s="106">
        <v>4800</v>
      </c>
      <c r="M20" s="108" t="s">
        <v>312</v>
      </c>
      <c r="N20" s="106">
        <v>63079</v>
      </c>
      <c r="O20" s="108" t="s">
        <v>312</v>
      </c>
    </row>
    <row r="21" spans="1:15" x14ac:dyDescent="0.2">
      <c r="A21" s="106">
        <v>632028</v>
      </c>
      <c r="B21" s="106" t="b">
        <v>0</v>
      </c>
      <c r="C21" s="107">
        <v>212368137</v>
      </c>
      <c r="D21" s="108" t="s">
        <v>405</v>
      </c>
      <c r="E21" s="109">
        <v>59473</v>
      </c>
      <c r="F21" s="108" t="s">
        <v>406</v>
      </c>
      <c r="G21" s="108" t="str">
        <f>Tableau1[[#This Row],[8]]&amp;", "&amp;Tableau1[[#This Row],[9]]&amp;" " &amp;Tableau1[[#This Row],[10]]</f>
        <v xml:space="preserve">Rue Ferrer, 18 </v>
      </c>
      <c r="H21" s="108" t="s">
        <v>407</v>
      </c>
      <c r="I21" s="108" t="s">
        <v>408</v>
      </c>
      <c r="J21" s="108" t="s">
        <v>323</v>
      </c>
      <c r="K21" s="108" t="str">
        <f>Tableau1[[#This Row],[12]]&amp;" " &amp;Tableau1[[#This Row],[13]]</f>
        <v>6224 WANFERCEE-BAULET</v>
      </c>
      <c r="L21" s="106">
        <v>6224</v>
      </c>
      <c r="M21" s="108" t="s">
        <v>409</v>
      </c>
      <c r="N21" s="106">
        <v>52021</v>
      </c>
      <c r="O21" s="108" t="s">
        <v>410</v>
      </c>
    </row>
    <row r="22" spans="1:15" ht="20.399999999999999" x14ac:dyDescent="0.2">
      <c r="A22" s="106">
        <v>632029</v>
      </c>
      <c r="B22" s="106" t="b">
        <v>0</v>
      </c>
      <c r="C22" s="107">
        <v>212358536</v>
      </c>
      <c r="D22" s="108" t="s">
        <v>411</v>
      </c>
      <c r="E22" s="109">
        <v>1934</v>
      </c>
      <c r="F22" s="108" t="s">
        <v>412</v>
      </c>
      <c r="G22" s="108" t="str">
        <f>Tableau1[[#This Row],[8]]&amp;", "&amp;Tableau1[[#This Row],[9]]&amp;" " &amp;Tableau1[[#This Row],[10]]</f>
        <v xml:space="preserve">rue Jean Ester, 169 </v>
      </c>
      <c r="H22" s="108" t="s">
        <v>413</v>
      </c>
      <c r="I22" s="108" t="s">
        <v>414</v>
      </c>
      <c r="J22" s="108" t="s">
        <v>323</v>
      </c>
      <c r="K22" s="108" t="str">
        <f>Tableau1[[#This Row],[12]]&amp;" " &amp;Tableau1[[#This Row],[13]]</f>
        <v>6030 MARCHIENNE-DOCHERIE</v>
      </c>
      <c r="L22" s="106">
        <v>6030</v>
      </c>
      <c r="M22" s="108" t="s">
        <v>415</v>
      </c>
      <c r="N22" s="106">
        <v>52011</v>
      </c>
      <c r="O22" s="108" t="s">
        <v>302</v>
      </c>
    </row>
    <row r="23" spans="1:15" x14ac:dyDescent="0.2">
      <c r="A23" s="106">
        <v>632030</v>
      </c>
      <c r="B23" s="106" t="b">
        <v>0</v>
      </c>
      <c r="C23" s="107">
        <v>212358536</v>
      </c>
      <c r="D23" s="108" t="s">
        <v>411</v>
      </c>
      <c r="E23" s="109">
        <v>1934</v>
      </c>
      <c r="F23" s="108" t="s">
        <v>416</v>
      </c>
      <c r="G23" s="108" t="str">
        <f>Tableau1[[#This Row],[8]]&amp;", "&amp;Tableau1[[#This Row],[9]]&amp;" " &amp;Tableau1[[#This Row],[10]]</f>
        <v xml:space="preserve">rue de la Providence, 20 </v>
      </c>
      <c r="H23" s="108" t="s">
        <v>417</v>
      </c>
      <c r="I23" s="108" t="s">
        <v>332</v>
      </c>
      <c r="J23" s="108" t="s">
        <v>323</v>
      </c>
      <c r="K23" s="108" t="str">
        <f>Tableau1[[#This Row],[12]]&amp;" " &amp;Tableau1[[#This Row],[13]]</f>
        <v>6030 MARCHIENNE-AU-PONT</v>
      </c>
      <c r="L23" s="106">
        <v>6030</v>
      </c>
      <c r="M23" s="108" t="s">
        <v>418</v>
      </c>
      <c r="N23" s="106">
        <v>52011</v>
      </c>
      <c r="O23" s="108" t="s">
        <v>302</v>
      </c>
    </row>
    <row r="24" spans="1:15" x14ac:dyDescent="0.2">
      <c r="A24" s="106">
        <v>632031</v>
      </c>
      <c r="B24" s="106" t="b">
        <v>0</v>
      </c>
      <c r="C24" s="107">
        <v>212358536</v>
      </c>
      <c r="D24" s="108" t="s">
        <v>411</v>
      </c>
      <c r="E24" s="109">
        <v>1934</v>
      </c>
      <c r="F24" s="108" t="s">
        <v>419</v>
      </c>
      <c r="G24" s="108" t="str">
        <f>Tableau1[[#This Row],[8]]&amp;", "&amp;Tableau1[[#This Row],[9]]&amp;" " &amp;Tableau1[[#This Row],[10]]</f>
        <v xml:space="preserve">Place du Crawhay, 40 </v>
      </c>
      <c r="H24" s="108" t="s">
        <v>420</v>
      </c>
      <c r="I24" s="108" t="s">
        <v>421</v>
      </c>
      <c r="J24" s="108" t="s">
        <v>323</v>
      </c>
      <c r="K24" s="108" t="str">
        <f>Tableau1[[#This Row],[12]]&amp;" " &amp;Tableau1[[#This Row],[13]]</f>
        <v>6020 DAMPREMY</v>
      </c>
      <c r="L24" s="106">
        <v>6020</v>
      </c>
      <c r="M24" s="108" t="s">
        <v>422</v>
      </c>
      <c r="N24" s="106">
        <v>52011</v>
      </c>
      <c r="O24" s="108" t="s">
        <v>302</v>
      </c>
    </row>
    <row r="25" spans="1:15" x14ac:dyDescent="0.2">
      <c r="A25" s="106">
        <v>632032</v>
      </c>
      <c r="B25" s="106" t="b">
        <v>0</v>
      </c>
      <c r="C25" s="107">
        <v>212358536</v>
      </c>
      <c r="D25" s="108" t="s">
        <v>411</v>
      </c>
      <c r="E25" s="109">
        <v>1934</v>
      </c>
      <c r="F25" s="108" t="s">
        <v>423</v>
      </c>
      <c r="G25" s="108" t="str">
        <f>Tableau1[[#This Row],[8]]&amp;", "&amp;Tableau1[[#This Row],[9]]&amp;" " &amp;Tableau1[[#This Row],[10]]</f>
        <v xml:space="preserve">rue Marie Danse, 45 </v>
      </c>
      <c r="H25" s="108" t="s">
        <v>424</v>
      </c>
      <c r="I25" s="108" t="s">
        <v>425</v>
      </c>
      <c r="J25" s="108" t="s">
        <v>323</v>
      </c>
      <c r="K25" s="108" t="str">
        <f>Tableau1[[#This Row],[12]]&amp;" " &amp;Tableau1[[#This Row],[13]]</f>
        <v>6000 CHARLEROI</v>
      </c>
      <c r="L25" s="106">
        <v>6000</v>
      </c>
      <c r="M25" s="108" t="s">
        <v>302</v>
      </c>
      <c r="N25" s="106">
        <v>52011</v>
      </c>
      <c r="O25" s="108" t="s">
        <v>302</v>
      </c>
    </row>
    <row r="26" spans="1:15" x14ac:dyDescent="0.2">
      <c r="A26" s="106">
        <v>632033</v>
      </c>
      <c r="B26" s="106" t="b">
        <v>0</v>
      </c>
      <c r="C26" s="107">
        <v>216694238</v>
      </c>
      <c r="D26" s="108" t="s">
        <v>426</v>
      </c>
      <c r="E26" s="109">
        <v>4892</v>
      </c>
      <c r="F26" s="108" t="s">
        <v>427</v>
      </c>
      <c r="G26" s="108" t="str">
        <f>Tableau1[[#This Row],[8]]&amp;", "&amp;Tableau1[[#This Row],[9]]&amp;" " &amp;Tableau1[[#This Row],[10]]</f>
        <v xml:space="preserve">Rue de la Station, 54 </v>
      </c>
      <c r="H26" s="108" t="s">
        <v>428</v>
      </c>
      <c r="I26" s="108" t="s">
        <v>429</v>
      </c>
      <c r="J26" s="108" t="s">
        <v>323</v>
      </c>
      <c r="K26" s="108" t="str">
        <f>Tableau1[[#This Row],[12]]&amp;" " &amp;Tableau1[[#This Row],[13]]</f>
        <v>4670 BLEGNY</v>
      </c>
      <c r="L26" s="106">
        <v>4670</v>
      </c>
      <c r="M26" s="108" t="s">
        <v>430</v>
      </c>
      <c r="N26" s="106">
        <v>62119</v>
      </c>
      <c r="O26" s="108" t="s">
        <v>430</v>
      </c>
    </row>
    <row r="27" spans="1:15" x14ac:dyDescent="0.2">
      <c r="A27" s="106">
        <v>632034</v>
      </c>
      <c r="B27" s="106" t="b">
        <v>0</v>
      </c>
      <c r="C27" s="107">
        <v>212360714</v>
      </c>
      <c r="D27" s="108" t="s">
        <v>431</v>
      </c>
      <c r="E27" s="109">
        <v>8165</v>
      </c>
      <c r="F27" s="108" t="s">
        <v>432</v>
      </c>
      <c r="G27" s="108" t="str">
        <f>Tableau1[[#This Row],[8]]&amp;", "&amp;Tableau1[[#This Row],[9]]&amp;" " &amp;Tableau1[[#This Row],[10]]</f>
        <v xml:space="preserve">Rue des Frères Dulait, 19 </v>
      </c>
      <c r="H27" s="108" t="s">
        <v>433</v>
      </c>
      <c r="I27" s="108" t="s">
        <v>434</v>
      </c>
      <c r="J27" s="108" t="s">
        <v>323</v>
      </c>
      <c r="K27" s="108" t="str">
        <f>Tableau1[[#This Row],[12]]&amp;" " &amp;Tableau1[[#This Row],[13]]</f>
        <v>7090 BRAINE-LE-COMTE</v>
      </c>
      <c r="L27" s="106">
        <v>7090</v>
      </c>
      <c r="M27" s="108" t="s">
        <v>435</v>
      </c>
      <c r="N27" s="106">
        <v>55004</v>
      </c>
      <c r="O27" s="108" t="s">
        <v>435</v>
      </c>
    </row>
    <row r="28" spans="1:15" x14ac:dyDescent="0.2">
      <c r="A28" s="106">
        <v>632035</v>
      </c>
      <c r="B28" s="106" t="b">
        <v>0</v>
      </c>
      <c r="C28" s="107">
        <v>212360318</v>
      </c>
      <c r="D28" s="108" t="s">
        <v>436</v>
      </c>
      <c r="E28" s="109">
        <v>3418</v>
      </c>
      <c r="F28" s="108" t="s">
        <v>437</v>
      </c>
      <c r="G28" s="108" t="str">
        <f>Tableau1[[#This Row],[8]]&amp;", "&amp;Tableau1[[#This Row],[9]]&amp;" " &amp;Tableau1[[#This Row],[10]]</f>
        <v xml:space="preserve">Rue Jean-Baptiste Degrange, 4 </v>
      </c>
      <c r="H28" s="108" t="s">
        <v>438</v>
      </c>
      <c r="I28" s="108" t="s">
        <v>439</v>
      </c>
      <c r="J28" s="108" t="s">
        <v>323</v>
      </c>
      <c r="K28" s="108" t="str">
        <f>Tableau1[[#This Row],[12]]&amp;" " &amp;Tableau1[[#This Row],[13]]</f>
        <v>5620 FLORENNES</v>
      </c>
      <c r="L28" s="106">
        <v>5620</v>
      </c>
      <c r="M28" s="108" t="s">
        <v>440</v>
      </c>
      <c r="N28" s="106">
        <v>93022</v>
      </c>
      <c r="O28" s="108" t="s">
        <v>440</v>
      </c>
    </row>
    <row r="29" spans="1:15" x14ac:dyDescent="0.2">
      <c r="A29" s="106">
        <v>632036</v>
      </c>
      <c r="B29" s="106" t="b">
        <v>0</v>
      </c>
      <c r="C29" s="107">
        <v>467616610</v>
      </c>
      <c r="D29" s="108" t="s">
        <v>441</v>
      </c>
      <c r="E29" s="109">
        <v>182009</v>
      </c>
      <c r="F29" s="108" t="s">
        <v>442</v>
      </c>
      <c r="G29" s="108" t="str">
        <f>Tableau1[[#This Row],[8]]&amp;", "&amp;Tableau1[[#This Row],[9]]&amp;" " &amp;Tableau1[[#This Row],[10]]</f>
        <v xml:space="preserve">Mont du Carillon, 28 </v>
      </c>
      <c r="H29" s="108" t="s">
        <v>443</v>
      </c>
      <c r="I29" s="108" t="s">
        <v>444</v>
      </c>
      <c r="J29" s="108" t="s">
        <v>323</v>
      </c>
      <c r="K29" s="108" t="str">
        <f>Tableau1[[#This Row],[12]]&amp;" " &amp;Tableau1[[#This Row],[13]]</f>
        <v>6927 TELLIN</v>
      </c>
      <c r="L29" s="106">
        <v>6927</v>
      </c>
      <c r="M29" s="108" t="s">
        <v>445</v>
      </c>
      <c r="N29" s="106">
        <v>84068</v>
      </c>
      <c r="O29" s="108" t="s">
        <v>445</v>
      </c>
    </row>
    <row r="30" spans="1:15" x14ac:dyDescent="0.2">
      <c r="A30" s="106">
        <v>632037</v>
      </c>
      <c r="B30" s="106" t="b">
        <v>0</v>
      </c>
      <c r="C30" s="107">
        <v>212366751</v>
      </c>
      <c r="D30" s="108" t="s">
        <v>446</v>
      </c>
      <c r="E30" s="109">
        <v>59403</v>
      </c>
      <c r="F30" s="108" t="s">
        <v>447</v>
      </c>
      <c r="G30" s="108" t="str">
        <f>Tableau1[[#This Row],[8]]&amp;", "&amp;Tableau1[[#This Row],[9]]&amp;" " &amp;Tableau1[[#This Row],[10]]</f>
        <v xml:space="preserve">Rue de la Fontaine, 127 </v>
      </c>
      <c r="H30" s="108" t="s">
        <v>448</v>
      </c>
      <c r="I30" s="108" t="s">
        <v>449</v>
      </c>
      <c r="J30" s="108" t="s">
        <v>323</v>
      </c>
      <c r="K30" s="108" t="str">
        <f>Tableau1[[#This Row],[12]]&amp;" " &amp;Tableau1[[#This Row],[13]]</f>
        <v>7300 BOUSSU</v>
      </c>
      <c r="L30" s="106">
        <v>7300</v>
      </c>
      <c r="M30" s="108" t="s">
        <v>450</v>
      </c>
      <c r="N30" s="106">
        <v>53014</v>
      </c>
      <c r="O30" s="108" t="s">
        <v>450</v>
      </c>
    </row>
    <row r="31" spans="1:15" x14ac:dyDescent="0.2">
      <c r="A31" s="106">
        <v>632038</v>
      </c>
      <c r="B31" s="106" t="b">
        <v>0</v>
      </c>
      <c r="C31" s="107">
        <v>212360516</v>
      </c>
      <c r="D31" s="108" t="s">
        <v>451</v>
      </c>
      <c r="E31" s="109">
        <v>3572</v>
      </c>
      <c r="F31" s="108" t="s">
        <v>452</v>
      </c>
      <c r="G31" s="108" t="str">
        <f>Tableau1[[#This Row],[8]]&amp;", "&amp;Tableau1[[#This Row],[9]]&amp;" " &amp;Tableau1[[#This Row],[10]]</f>
        <v xml:space="preserve">Rue du Beau Moulin, 80 </v>
      </c>
      <c r="H31" s="108" t="s">
        <v>453</v>
      </c>
      <c r="I31" s="108" t="s">
        <v>454</v>
      </c>
      <c r="J31" s="108" t="s">
        <v>323</v>
      </c>
      <c r="K31" s="108" t="str">
        <f>Tableau1[[#This Row],[12]]&amp;" " &amp;Tableau1[[#This Row],[13]]</f>
        <v>6200 CHATELET</v>
      </c>
      <c r="L31" s="106">
        <v>6200</v>
      </c>
      <c r="M31" s="108" t="s">
        <v>455</v>
      </c>
      <c r="N31" s="106">
        <v>52012</v>
      </c>
      <c r="O31" s="108" t="s">
        <v>455</v>
      </c>
    </row>
    <row r="32" spans="1:15" x14ac:dyDescent="0.2">
      <c r="A32" s="106">
        <v>632039</v>
      </c>
      <c r="B32" s="106" t="b">
        <v>0</v>
      </c>
      <c r="C32" s="107">
        <v>207663043</v>
      </c>
      <c r="D32" s="108" t="s">
        <v>352</v>
      </c>
      <c r="E32" s="109">
        <v>1929</v>
      </c>
      <c r="F32" s="108" t="s">
        <v>456</v>
      </c>
      <c r="G32" s="108" t="str">
        <f>Tableau1[[#This Row],[8]]&amp;", "&amp;Tableau1[[#This Row],[9]]&amp;" " &amp;Tableau1[[#This Row],[10]]</f>
        <v xml:space="preserve">Rue du Martyr, 41 </v>
      </c>
      <c r="H32" s="108" t="s">
        <v>457</v>
      </c>
      <c r="I32" s="108" t="s">
        <v>458</v>
      </c>
      <c r="J32" s="108" t="s">
        <v>323</v>
      </c>
      <c r="K32" s="108" t="str">
        <f>Tableau1[[#This Row],[12]]&amp;" " &amp;Tableau1[[#This Row],[13]]</f>
        <v>4020 Liège</v>
      </c>
      <c r="L32" s="106">
        <v>4020</v>
      </c>
      <c r="M32" s="108" t="s">
        <v>356</v>
      </c>
      <c r="N32" s="106">
        <v>62063</v>
      </c>
      <c r="O32" s="108" t="s">
        <v>357</v>
      </c>
    </row>
    <row r="33" spans="1:15" x14ac:dyDescent="0.2">
      <c r="A33" s="106">
        <v>632040</v>
      </c>
      <c r="B33" s="106" t="b">
        <v>0</v>
      </c>
      <c r="C33" s="107">
        <v>212349925</v>
      </c>
      <c r="D33" s="108" t="s">
        <v>459</v>
      </c>
      <c r="E33" s="109">
        <v>59398</v>
      </c>
      <c r="F33" s="108" t="s">
        <v>460</v>
      </c>
      <c r="G33" s="108" t="str">
        <f>Tableau1[[#This Row],[8]]&amp;", "&amp;Tableau1[[#This Row],[9]]&amp;" " &amp;Tableau1[[#This Row],[10]]</f>
        <v xml:space="preserve">Rue Joseph Leclercq, 80 </v>
      </c>
      <c r="H33" s="108" t="s">
        <v>461</v>
      </c>
      <c r="I33" s="108" t="s">
        <v>454</v>
      </c>
      <c r="J33" s="108" t="s">
        <v>323</v>
      </c>
      <c r="K33" s="108" t="str">
        <f>Tableau1[[#This Row],[12]]&amp;" " &amp;Tableau1[[#This Row],[13]]</f>
        <v>4610 BEYNE-HEUSAY</v>
      </c>
      <c r="L33" s="106">
        <v>4610</v>
      </c>
      <c r="M33" s="108" t="s">
        <v>462</v>
      </c>
      <c r="N33" s="106">
        <v>62015</v>
      </c>
      <c r="O33" s="108" t="s">
        <v>462</v>
      </c>
    </row>
    <row r="34" spans="1:15" x14ac:dyDescent="0.2">
      <c r="A34" s="106">
        <v>632041</v>
      </c>
      <c r="B34" s="106" t="b">
        <v>0</v>
      </c>
      <c r="C34" s="107">
        <v>212372293</v>
      </c>
      <c r="D34" s="108" t="s">
        <v>463</v>
      </c>
      <c r="E34" s="109">
        <v>59480</v>
      </c>
      <c r="F34" s="108" t="s">
        <v>464</v>
      </c>
      <c r="G34" s="108" t="str">
        <f>Tableau1[[#This Row],[8]]&amp;", "&amp;Tableau1[[#This Row],[9]]&amp;" " &amp;Tableau1[[#This Row],[10]]</f>
        <v xml:space="preserve">Rue du Chapitre, 1 </v>
      </c>
      <c r="H34" s="108" t="s">
        <v>465</v>
      </c>
      <c r="I34" s="108" t="s">
        <v>322</v>
      </c>
      <c r="J34" s="108" t="s">
        <v>323</v>
      </c>
      <c r="K34" s="108" t="str">
        <f>Tableau1[[#This Row],[12]]&amp;" " &amp;Tableau1[[#This Row],[13]]</f>
        <v>7080 FRAMERIES</v>
      </c>
      <c r="L34" s="106">
        <v>7080</v>
      </c>
      <c r="M34" s="108" t="s">
        <v>466</v>
      </c>
      <c r="N34" s="106">
        <v>53028</v>
      </c>
      <c r="O34" s="108" t="s">
        <v>466</v>
      </c>
    </row>
    <row r="35" spans="1:15" x14ac:dyDescent="0.2">
      <c r="A35" s="106">
        <v>632042</v>
      </c>
      <c r="B35" s="106" t="b">
        <v>0</v>
      </c>
      <c r="C35" s="107">
        <v>212354180</v>
      </c>
      <c r="D35" s="108" t="s">
        <v>467</v>
      </c>
      <c r="E35" s="109">
        <v>59421</v>
      </c>
      <c r="F35" s="108" t="s">
        <v>468</v>
      </c>
      <c r="G35" s="108" t="str">
        <f>Tableau1[[#This Row],[8]]&amp;", "&amp;Tableau1[[#This Row],[9]]&amp;" " &amp;Tableau1[[#This Row],[10]]</f>
        <v xml:space="preserve">Rue des combattants, 28 </v>
      </c>
      <c r="H35" s="108" t="s">
        <v>469</v>
      </c>
      <c r="I35" s="108" t="s">
        <v>444</v>
      </c>
      <c r="J35" s="108" t="s">
        <v>323</v>
      </c>
      <c r="K35" s="108" t="str">
        <f>Tableau1[[#This Row],[12]]&amp;" " &amp;Tableau1[[#This Row],[13]]</f>
        <v>4051 CHAUDFONTAINE</v>
      </c>
      <c r="L35" s="106">
        <v>4051</v>
      </c>
      <c r="M35" s="108" t="s">
        <v>470</v>
      </c>
      <c r="N35" s="106">
        <v>62022</v>
      </c>
      <c r="O35" s="108" t="s">
        <v>470</v>
      </c>
    </row>
    <row r="36" spans="1:15" x14ac:dyDescent="0.2">
      <c r="A36" s="106">
        <v>632049</v>
      </c>
      <c r="B36" s="106" t="b">
        <v>0</v>
      </c>
      <c r="C36" s="107">
        <v>212232139</v>
      </c>
      <c r="D36" s="108" t="s">
        <v>471</v>
      </c>
      <c r="E36" s="109">
        <v>59986</v>
      </c>
      <c r="F36" s="108" t="s">
        <v>472</v>
      </c>
      <c r="G36" s="108" t="str">
        <f>Tableau1[[#This Row],[8]]&amp;", "&amp;Tableau1[[#This Row],[9]]&amp;" " &amp;Tableau1[[#This Row],[10]]</f>
        <v xml:space="preserve">Rue Sous-le-Château, 34 </v>
      </c>
      <c r="H36" s="108" t="s">
        <v>473</v>
      </c>
      <c r="I36" s="108" t="s">
        <v>474</v>
      </c>
      <c r="J36" s="108" t="s">
        <v>323</v>
      </c>
      <c r="K36" s="108" t="str">
        <f>Tableau1[[#This Row],[12]]&amp;" " &amp;Tableau1[[#This Row],[13]]</f>
        <v>4300 WAREMME</v>
      </c>
      <c r="L36" s="106">
        <v>4300</v>
      </c>
      <c r="M36" s="108" t="s">
        <v>475</v>
      </c>
      <c r="N36" s="106">
        <v>64074</v>
      </c>
      <c r="O36" s="108" t="s">
        <v>475</v>
      </c>
    </row>
    <row r="37" spans="1:15" x14ac:dyDescent="0.2">
      <c r="A37" s="106">
        <v>632050</v>
      </c>
      <c r="B37" s="106" t="b">
        <v>0</v>
      </c>
      <c r="C37" s="107">
        <v>212352301</v>
      </c>
      <c r="D37" s="108" t="s">
        <v>476</v>
      </c>
      <c r="E37" s="109">
        <v>22801</v>
      </c>
      <c r="F37" s="108" t="s">
        <v>477</v>
      </c>
      <c r="G37" s="108" t="str">
        <f>Tableau1[[#This Row],[8]]&amp;", "&amp;Tableau1[[#This Row],[9]]&amp;" " &amp;Tableau1[[#This Row],[10]]</f>
        <v xml:space="preserve">Rue Godefroid Kurth, 2/i </v>
      </c>
      <c r="H37" s="108" t="s">
        <v>478</v>
      </c>
      <c r="I37" s="108" t="s">
        <v>479</v>
      </c>
      <c r="J37" s="108" t="s">
        <v>323</v>
      </c>
      <c r="K37" s="108" t="str">
        <f>Tableau1[[#This Row],[12]]&amp;" " &amp;Tableau1[[#This Row],[13]]</f>
        <v>6700 ARLON</v>
      </c>
      <c r="L37" s="106">
        <v>6700</v>
      </c>
      <c r="M37" s="108" t="s">
        <v>480</v>
      </c>
      <c r="N37" s="106">
        <v>81001</v>
      </c>
      <c r="O37" s="108" t="s">
        <v>480</v>
      </c>
    </row>
    <row r="38" spans="1:15" x14ac:dyDescent="0.2">
      <c r="A38" s="106">
        <v>632052</v>
      </c>
      <c r="B38" s="106" t="b">
        <v>0</v>
      </c>
      <c r="C38" s="107">
        <v>212360417</v>
      </c>
      <c r="D38" s="108" t="s">
        <v>481</v>
      </c>
      <c r="E38" s="109">
        <v>59478</v>
      </c>
      <c r="F38" s="108" t="s">
        <v>482</v>
      </c>
      <c r="G38" s="108" t="str">
        <f>Tableau1[[#This Row],[8]]&amp;", "&amp;Tableau1[[#This Row],[9]]&amp;" " &amp;Tableau1[[#This Row],[10]]</f>
        <v xml:space="preserve">Place Cornille, 3 </v>
      </c>
      <c r="H38" s="108" t="s">
        <v>483</v>
      </c>
      <c r="I38" s="108" t="s">
        <v>484</v>
      </c>
      <c r="J38" s="108" t="s">
        <v>323</v>
      </c>
      <c r="K38" s="108" t="str">
        <f>Tableau1[[#This Row],[12]]&amp;" " &amp;Tableau1[[#This Row],[13]]</f>
        <v>6140 FONTAINE-L'EVEQUE</v>
      </c>
      <c r="L38" s="106">
        <v>6140</v>
      </c>
      <c r="M38" s="108" t="s">
        <v>485</v>
      </c>
      <c r="N38" s="106">
        <v>52022</v>
      </c>
      <c r="O38" s="108" t="s">
        <v>485</v>
      </c>
    </row>
    <row r="39" spans="1:15" x14ac:dyDescent="0.2">
      <c r="A39" s="106">
        <v>632053</v>
      </c>
      <c r="B39" s="106" t="b">
        <v>0</v>
      </c>
      <c r="C39" s="107">
        <v>212149688</v>
      </c>
      <c r="D39" s="108" t="s">
        <v>486</v>
      </c>
      <c r="E39" s="109">
        <v>59532</v>
      </c>
      <c r="F39" s="108" t="s">
        <v>487</v>
      </c>
      <c r="G39" s="108" t="str">
        <f>Tableau1[[#This Row],[8]]&amp;", "&amp;Tableau1[[#This Row],[9]]&amp;" " &amp;Tableau1[[#This Row],[10]]</f>
        <v xml:space="preserve">Rue E. Vandervelde, 6a </v>
      </c>
      <c r="H39" s="108" t="s">
        <v>488</v>
      </c>
      <c r="I39" s="108" t="s">
        <v>489</v>
      </c>
      <c r="J39" s="108" t="s">
        <v>323</v>
      </c>
      <c r="K39" s="108" t="str">
        <f>Tableau1[[#This Row],[12]]&amp;" " &amp;Tableau1[[#This Row],[13]]</f>
        <v>4570 MARCHIN</v>
      </c>
      <c r="L39" s="106">
        <v>4570</v>
      </c>
      <c r="M39" s="108" t="s">
        <v>490</v>
      </c>
      <c r="N39" s="106">
        <v>61039</v>
      </c>
      <c r="O39" s="108" t="s">
        <v>490</v>
      </c>
    </row>
    <row r="40" spans="1:15" x14ac:dyDescent="0.2">
      <c r="A40" s="106">
        <v>632056</v>
      </c>
      <c r="B40" s="106" t="b">
        <v>0</v>
      </c>
      <c r="C40" s="107">
        <v>216691466</v>
      </c>
      <c r="D40" s="108" t="s">
        <v>491</v>
      </c>
      <c r="E40" s="109">
        <v>59430</v>
      </c>
      <c r="F40" s="108" t="s">
        <v>492</v>
      </c>
      <c r="G40" s="108" t="str">
        <f>Tableau1[[#This Row],[8]]&amp;", "&amp;Tableau1[[#This Row],[9]]&amp;" " &amp;Tableau1[[#This Row],[10]]</f>
        <v xml:space="preserve">place de Pâturages, 17 </v>
      </c>
      <c r="H40" s="108" t="s">
        <v>493</v>
      </c>
      <c r="I40" s="108" t="s">
        <v>494</v>
      </c>
      <c r="J40" s="108" t="s">
        <v>323</v>
      </c>
      <c r="K40" s="108" t="str">
        <f>Tableau1[[#This Row],[12]]&amp;" " &amp;Tableau1[[#This Row],[13]]</f>
        <v>7340 PATURAGES</v>
      </c>
      <c r="L40" s="106">
        <v>7340</v>
      </c>
      <c r="M40" s="108" t="s">
        <v>495</v>
      </c>
      <c r="N40" s="106">
        <v>53082</v>
      </c>
      <c r="O40" s="108" t="s">
        <v>496</v>
      </c>
    </row>
    <row r="41" spans="1:15" x14ac:dyDescent="0.2">
      <c r="A41" s="106">
        <v>632057</v>
      </c>
      <c r="B41" s="106" t="b">
        <v>0</v>
      </c>
      <c r="C41" s="107">
        <v>212226102</v>
      </c>
      <c r="D41" s="108" t="s">
        <v>497</v>
      </c>
      <c r="E41" s="109">
        <v>40627</v>
      </c>
      <c r="F41" s="108" t="s">
        <v>498</v>
      </c>
      <c r="G41" s="108" t="str">
        <f>Tableau1[[#This Row],[8]]&amp;", "&amp;Tableau1[[#This Row],[9]]&amp;" " &amp;Tableau1[[#This Row],[10]]</f>
        <v xml:space="preserve">Rue de la siroperie, 7/1 </v>
      </c>
      <c r="H41" s="108" t="s">
        <v>499</v>
      </c>
      <c r="I41" s="108" t="s">
        <v>500</v>
      </c>
      <c r="J41" s="108" t="s">
        <v>323</v>
      </c>
      <c r="K41" s="108" t="str">
        <f>Tableau1[[#This Row],[12]]&amp;" " &amp;Tableau1[[#This Row],[13]]</f>
        <v>4630 SOUMAGNE</v>
      </c>
      <c r="L41" s="106">
        <v>4630</v>
      </c>
      <c r="M41" s="108" t="s">
        <v>501</v>
      </c>
      <c r="N41" s="106">
        <v>62099</v>
      </c>
      <c r="O41" s="108" t="s">
        <v>501</v>
      </c>
    </row>
    <row r="42" spans="1:15" x14ac:dyDescent="0.2">
      <c r="A42" s="106">
        <v>632059</v>
      </c>
      <c r="B42" s="106" t="b">
        <v>0</v>
      </c>
      <c r="C42" s="107">
        <v>212365860</v>
      </c>
      <c r="D42" s="108" t="s">
        <v>502</v>
      </c>
      <c r="E42" s="109">
        <v>59501</v>
      </c>
      <c r="F42" s="108" t="s">
        <v>503</v>
      </c>
      <c r="G42" s="108" t="str">
        <f>Tableau1[[#This Row],[8]]&amp;", "&amp;Tableau1[[#This Row],[9]]&amp;" " &amp;Tableau1[[#This Row],[10]]</f>
        <v xml:space="preserve">Rue de Schaerbeek, 18-20 </v>
      </c>
      <c r="H42" s="108" t="s">
        <v>504</v>
      </c>
      <c r="I42" s="108" t="s">
        <v>505</v>
      </c>
      <c r="J42" s="108" t="s">
        <v>323</v>
      </c>
      <c r="K42" s="108" t="str">
        <f>Tableau1[[#This Row],[12]]&amp;" " &amp;Tableau1[[#This Row],[13]]</f>
        <v>6660 HOUFFALIZE</v>
      </c>
      <c r="L42" s="106">
        <v>6660</v>
      </c>
      <c r="M42" s="108" t="s">
        <v>506</v>
      </c>
      <c r="N42" s="106">
        <v>82014</v>
      </c>
      <c r="O42" s="108" t="s">
        <v>506</v>
      </c>
    </row>
    <row r="43" spans="1:15" x14ac:dyDescent="0.2">
      <c r="A43" s="106">
        <v>632060</v>
      </c>
      <c r="B43" s="106" t="b">
        <v>0</v>
      </c>
      <c r="C43" s="107">
        <v>211085163</v>
      </c>
      <c r="D43" s="108" t="s">
        <v>507</v>
      </c>
      <c r="E43" s="109">
        <v>1928</v>
      </c>
      <c r="F43" s="108" t="s">
        <v>508</v>
      </c>
      <c r="G43" s="108" t="str">
        <f>Tableau1[[#This Row],[8]]&amp;", "&amp;Tableau1[[#This Row],[9]]&amp;" " &amp;Tableau1[[#This Row],[10]]</f>
        <v xml:space="preserve">Avenue Jean Materne, 244 </v>
      </c>
      <c r="H43" s="108" t="s">
        <v>509</v>
      </c>
      <c r="I43" s="108" t="s">
        <v>510</v>
      </c>
      <c r="J43" s="108" t="s">
        <v>323</v>
      </c>
      <c r="K43" s="108" t="str">
        <f>Tableau1[[#This Row],[12]]&amp;" " &amp;Tableau1[[#This Row],[13]]</f>
        <v>5100 JAMBES</v>
      </c>
      <c r="L43" s="106">
        <v>5100</v>
      </c>
      <c r="M43" s="108" t="s">
        <v>511</v>
      </c>
      <c r="N43" s="106">
        <v>92094</v>
      </c>
      <c r="O43" s="108" t="s">
        <v>512</v>
      </c>
    </row>
    <row r="44" spans="1:15" x14ac:dyDescent="0.2">
      <c r="A44" s="106">
        <v>632061</v>
      </c>
      <c r="B44" s="106" t="b">
        <v>0</v>
      </c>
      <c r="C44" s="107">
        <v>212351410</v>
      </c>
      <c r="D44" s="108" t="s">
        <v>513</v>
      </c>
      <c r="E44" s="109">
        <v>12838</v>
      </c>
      <c r="F44" s="108" t="s">
        <v>514</v>
      </c>
      <c r="G44" s="108" t="str">
        <f>Tableau1[[#This Row],[8]]&amp;", "&amp;Tableau1[[#This Row],[9]]&amp;" " &amp;Tableau1[[#This Row],[10]]</f>
        <v xml:space="preserve">Bld. de l'Hôpital, 71 </v>
      </c>
      <c r="H44" s="108" t="s">
        <v>515</v>
      </c>
      <c r="I44" s="108" t="s">
        <v>516</v>
      </c>
      <c r="J44" s="108" t="s">
        <v>323</v>
      </c>
      <c r="K44" s="108" t="str">
        <f>Tableau1[[#This Row],[12]]&amp;" " &amp;Tableau1[[#This Row],[13]]</f>
        <v>7800 ATH</v>
      </c>
      <c r="L44" s="106">
        <v>7800</v>
      </c>
      <c r="M44" s="108" t="s">
        <v>517</v>
      </c>
      <c r="N44" s="106">
        <v>51004</v>
      </c>
      <c r="O44" s="108" t="s">
        <v>517</v>
      </c>
    </row>
    <row r="45" spans="1:15" x14ac:dyDescent="0.2">
      <c r="A45" s="106">
        <v>632062</v>
      </c>
      <c r="B45" s="106" t="b">
        <v>0</v>
      </c>
      <c r="C45" s="107">
        <v>212353487</v>
      </c>
      <c r="D45" s="108" t="s">
        <v>518</v>
      </c>
      <c r="E45" s="109">
        <v>59461</v>
      </c>
      <c r="F45" s="108" t="s">
        <v>519</v>
      </c>
      <c r="G45" s="108" t="str">
        <f>Tableau1[[#This Row],[8]]&amp;", "&amp;Tableau1[[#This Row],[9]]&amp;" " &amp;Tableau1[[#This Row],[10]]</f>
        <v xml:space="preserve">Place du souvenir, 1 </v>
      </c>
      <c r="H45" s="108" t="s">
        <v>520</v>
      </c>
      <c r="I45" s="108" t="s">
        <v>322</v>
      </c>
      <c r="J45" s="108" t="s">
        <v>323</v>
      </c>
      <c r="K45" s="108" t="str">
        <f>Tableau1[[#This Row],[12]]&amp;" " &amp;Tableau1[[#This Row],[13]]</f>
        <v>4130 TILFF</v>
      </c>
      <c r="L45" s="106">
        <v>4130</v>
      </c>
      <c r="M45" s="108" t="s">
        <v>521</v>
      </c>
      <c r="N45" s="106">
        <v>62032</v>
      </c>
      <c r="O45" s="108" t="s">
        <v>522</v>
      </c>
    </row>
    <row r="46" spans="1:15" x14ac:dyDescent="0.2">
      <c r="A46" s="106">
        <v>632063</v>
      </c>
      <c r="B46" s="106" t="b">
        <v>0</v>
      </c>
      <c r="C46" s="107">
        <v>212163051</v>
      </c>
      <c r="D46" s="108" t="s">
        <v>523</v>
      </c>
      <c r="E46" s="109">
        <v>10703</v>
      </c>
      <c r="F46" s="108" t="s">
        <v>524</v>
      </c>
      <c r="G46" s="108" t="str">
        <f>Tableau1[[#This Row],[8]]&amp;", "&amp;Tableau1[[#This Row],[9]]&amp;" " &amp;Tableau1[[#This Row],[10]]</f>
        <v xml:space="preserve">Rue Pètre, 5 </v>
      </c>
      <c r="H46" s="108" t="s">
        <v>525</v>
      </c>
      <c r="I46" s="108" t="s">
        <v>526</v>
      </c>
      <c r="J46" s="108" t="s">
        <v>323</v>
      </c>
      <c r="K46" s="108" t="str">
        <f>Tableau1[[#This Row],[12]]&amp;" " &amp;Tableau1[[#This Row],[13]]</f>
        <v>7331 Baudour</v>
      </c>
      <c r="L46" s="106">
        <v>7331</v>
      </c>
      <c r="M46" s="108" t="s">
        <v>527</v>
      </c>
      <c r="N46" s="106">
        <v>53070</v>
      </c>
      <c r="O46" s="108" t="s">
        <v>528</v>
      </c>
    </row>
    <row r="47" spans="1:15" x14ac:dyDescent="0.2">
      <c r="A47" s="106">
        <v>632065</v>
      </c>
      <c r="B47" s="106" t="b">
        <v>0</v>
      </c>
      <c r="C47" s="107">
        <v>216697208</v>
      </c>
      <c r="D47" s="108" t="s">
        <v>529</v>
      </c>
      <c r="E47" s="109">
        <v>59829</v>
      </c>
      <c r="F47" s="108" t="s">
        <v>530</v>
      </c>
      <c r="G47" s="108" t="str">
        <f>Tableau1[[#This Row],[8]]&amp;", "&amp;Tableau1[[#This Row],[9]]&amp;" " &amp;Tableau1[[#This Row],[10]]</f>
        <v xml:space="preserve">Rue Sainte Barbe, 73 </v>
      </c>
      <c r="H47" s="108" t="s">
        <v>531</v>
      </c>
      <c r="I47" s="108" t="s">
        <v>532</v>
      </c>
      <c r="J47" s="108" t="s">
        <v>323</v>
      </c>
      <c r="K47" s="108" t="str">
        <f>Tableau1[[#This Row],[12]]&amp;" " &amp;Tableau1[[#This Row],[13]]</f>
        <v>5060 TAMINES</v>
      </c>
      <c r="L47" s="106">
        <v>5060</v>
      </c>
      <c r="M47" s="108" t="s">
        <v>533</v>
      </c>
      <c r="N47" s="106">
        <v>92137</v>
      </c>
      <c r="O47" s="108" t="s">
        <v>534</v>
      </c>
    </row>
    <row r="48" spans="1:15" x14ac:dyDescent="0.2">
      <c r="A48" s="106">
        <v>632066</v>
      </c>
      <c r="B48" s="106" t="b">
        <v>0</v>
      </c>
      <c r="C48" s="107">
        <v>216697604</v>
      </c>
      <c r="D48" s="108" t="s">
        <v>535</v>
      </c>
      <c r="E48" s="109">
        <v>59485</v>
      </c>
      <c r="F48" s="108" t="s">
        <v>536</v>
      </c>
      <c r="G48" s="108" t="str">
        <f>Tableau1[[#This Row],[8]]&amp;", "&amp;Tableau1[[#This Row],[9]]&amp;" " &amp;Tableau1[[#This Row],[10]]</f>
        <v xml:space="preserve">rue Chapelle Marion, 13 </v>
      </c>
      <c r="H48" s="108" t="s">
        <v>537</v>
      </c>
      <c r="I48" s="108" t="s">
        <v>538</v>
      </c>
      <c r="J48" s="108" t="s">
        <v>323</v>
      </c>
      <c r="K48" s="108" t="str">
        <f>Tableau1[[#This Row],[12]]&amp;" " &amp;Tableau1[[#This Row],[13]]</f>
        <v>5030 GEMBLOUX</v>
      </c>
      <c r="L48" s="106">
        <v>5030</v>
      </c>
      <c r="M48" s="108" t="s">
        <v>539</v>
      </c>
      <c r="N48" s="106">
        <v>92142</v>
      </c>
      <c r="O48" s="108" t="s">
        <v>539</v>
      </c>
    </row>
    <row r="49" spans="1:15" x14ac:dyDescent="0.2">
      <c r="A49" s="106">
        <v>632067</v>
      </c>
      <c r="B49" s="106" t="b">
        <v>0</v>
      </c>
      <c r="C49" s="107">
        <v>212358932</v>
      </c>
      <c r="D49" s="108" t="s">
        <v>540</v>
      </c>
      <c r="E49" s="109">
        <v>59498</v>
      </c>
      <c r="F49" s="108" t="s">
        <v>541</v>
      </c>
      <c r="G49" s="108" t="str">
        <f>Tableau1[[#This Row],[8]]&amp;", "&amp;Tableau1[[#This Row],[9]]&amp;" " &amp;Tableau1[[#This Row],[10]]</f>
        <v xml:space="preserve">Rue du Doyard, 117 </v>
      </c>
      <c r="H49" s="108" t="s">
        <v>542</v>
      </c>
      <c r="I49" s="108" t="s">
        <v>543</v>
      </c>
      <c r="J49" s="108" t="s">
        <v>323</v>
      </c>
      <c r="K49" s="108" t="str">
        <f>Tableau1[[#This Row],[12]]&amp;" " &amp;Tableau1[[#This Row],[13]]</f>
        <v>4040 HERSTAL</v>
      </c>
      <c r="L49" s="106">
        <v>4040</v>
      </c>
      <c r="M49" s="108" t="s">
        <v>544</v>
      </c>
      <c r="N49" s="106">
        <v>62051</v>
      </c>
      <c r="O49" s="108" t="s">
        <v>544</v>
      </c>
    </row>
    <row r="50" spans="1:15" x14ac:dyDescent="0.2">
      <c r="A50" s="106">
        <v>632068</v>
      </c>
      <c r="B50" s="106" t="b">
        <v>0</v>
      </c>
      <c r="C50" s="107">
        <v>862947632</v>
      </c>
      <c r="D50" s="108" t="s">
        <v>545</v>
      </c>
      <c r="E50" s="109">
        <v>266993</v>
      </c>
      <c r="F50" s="108" t="s">
        <v>546</v>
      </c>
      <c r="G50" s="108" t="str">
        <f>Tableau1[[#This Row],[8]]&amp;", "&amp;Tableau1[[#This Row],[9]]&amp;" " &amp;Tableau1[[#This Row],[10]]</f>
        <v xml:space="preserve">Chainrue, 3 </v>
      </c>
      <c r="H50" s="108" t="s">
        <v>547</v>
      </c>
      <c r="I50" s="108" t="s">
        <v>484</v>
      </c>
      <c r="J50" s="108" t="s">
        <v>323</v>
      </c>
      <c r="K50" s="108" t="str">
        <f>Tableau1[[#This Row],[12]]&amp;" " &amp;Tableau1[[#This Row],[13]]</f>
        <v>6940 BARVAUX-SUR-OURTHE</v>
      </c>
      <c r="L50" s="106">
        <v>6940</v>
      </c>
      <c r="M50" s="108" t="s">
        <v>548</v>
      </c>
      <c r="N50" s="106">
        <v>83012</v>
      </c>
      <c r="O50" s="108" t="s">
        <v>549</v>
      </c>
    </row>
    <row r="51" spans="1:15" x14ac:dyDescent="0.2">
      <c r="A51" s="106">
        <v>632070</v>
      </c>
      <c r="B51" s="106" t="b">
        <v>0</v>
      </c>
      <c r="C51" s="107">
        <v>212158992</v>
      </c>
      <c r="D51" s="108" t="s">
        <v>550</v>
      </c>
      <c r="E51" s="109">
        <v>13443</v>
      </c>
      <c r="F51" s="108" t="s">
        <v>551</v>
      </c>
      <c r="G51" s="108" t="str">
        <f>Tableau1[[#This Row],[8]]&amp;", "&amp;Tableau1[[#This Row],[9]]&amp;" " &amp;Tableau1[[#This Row],[10]]</f>
        <v xml:space="preserve">rue des chaufours, 7 </v>
      </c>
      <c r="H51" s="108" t="s">
        <v>552</v>
      </c>
      <c r="I51" s="108" t="s">
        <v>553</v>
      </c>
      <c r="J51" s="108" t="s">
        <v>323</v>
      </c>
      <c r="K51" s="108" t="str">
        <f>Tableau1[[#This Row],[12]]&amp;" " &amp;Tableau1[[#This Row],[13]]</f>
        <v>7600 PERUWELZ</v>
      </c>
      <c r="L51" s="106">
        <v>7600</v>
      </c>
      <c r="M51" s="108" t="s">
        <v>554</v>
      </c>
      <c r="N51" s="106">
        <v>57064</v>
      </c>
      <c r="O51" s="108" t="s">
        <v>555</v>
      </c>
    </row>
    <row r="52" spans="1:15" x14ac:dyDescent="0.2">
      <c r="A52" s="106">
        <v>632072</v>
      </c>
      <c r="B52" s="106" t="b">
        <v>0</v>
      </c>
      <c r="C52" s="107">
        <v>212230654</v>
      </c>
      <c r="D52" s="108" t="s">
        <v>556</v>
      </c>
      <c r="E52" s="109">
        <v>59899</v>
      </c>
      <c r="F52" s="108" t="s">
        <v>557</v>
      </c>
      <c r="G52" s="108" t="str">
        <f>Tableau1[[#This Row],[8]]&amp;", "&amp;Tableau1[[#This Row],[9]]&amp;" " &amp;Tableau1[[#This Row],[10]]</f>
        <v xml:space="preserve">rue des combattants, 2 </v>
      </c>
      <c r="H52" s="108" t="s">
        <v>558</v>
      </c>
      <c r="I52" s="108" t="s">
        <v>559</v>
      </c>
      <c r="J52" s="108" t="s">
        <v>323</v>
      </c>
      <c r="K52" s="108" t="str">
        <f>Tableau1[[#This Row],[12]]&amp;" " &amp;Tableau1[[#This Row],[13]]</f>
        <v>6760 VIRTON</v>
      </c>
      <c r="L52" s="106">
        <v>6760</v>
      </c>
      <c r="M52" s="108" t="s">
        <v>560</v>
      </c>
      <c r="N52" s="106">
        <v>85045</v>
      </c>
      <c r="O52" s="108" t="s">
        <v>560</v>
      </c>
    </row>
    <row r="53" spans="1:15" x14ac:dyDescent="0.2">
      <c r="A53" s="106">
        <v>632073</v>
      </c>
      <c r="B53" s="106" t="b">
        <v>0</v>
      </c>
      <c r="C53" s="107">
        <v>212366058</v>
      </c>
      <c r="D53" s="108" t="s">
        <v>561</v>
      </c>
      <c r="E53" s="109">
        <v>27421</v>
      </c>
      <c r="F53" s="108" t="s">
        <v>562</v>
      </c>
      <c r="G53" s="108" t="str">
        <f>Tableau1[[#This Row],[8]]&amp;", "&amp;Tableau1[[#This Row],[9]]&amp;" " &amp;Tableau1[[#This Row],[10]]</f>
        <v xml:space="preserve">Rue A. Marganne, 10 </v>
      </c>
      <c r="H53" s="108" t="s">
        <v>563</v>
      </c>
      <c r="I53" s="108" t="s">
        <v>361</v>
      </c>
      <c r="J53" s="108" t="s">
        <v>323</v>
      </c>
      <c r="K53" s="108" t="str">
        <f>Tableau1[[#This Row],[12]]&amp;" " &amp;Tableau1[[#This Row],[13]]</f>
        <v>4620 FLERON</v>
      </c>
      <c r="L53" s="106">
        <v>4620</v>
      </c>
      <c r="M53" s="108" t="s">
        <v>564</v>
      </c>
      <c r="N53" s="106">
        <v>62038</v>
      </c>
      <c r="O53" s="108" t="s">
        <v>564</v>
      </c>
    </row>
    <row r="54" spans="1:15" x14ac:dyDescent="0.2">
      <c r="A54" s="106">
        <v>632075</v>
      </c>
      <c r="B54" s="106" t="b">
        <v>0</v>
      </c>
      <c r="C54" s="107">
        <v>212153252</v>
      </c>
      <c r="D54" s="108" t="s">
        <v>682</v>
      </c>
      <c r="E54" s="109">
        <v>16973</v>
      </c>
      <c r="F54" s="108" t="s">
        <v>683</v>
      </c>
      <c r="G54" s="119" t="str">
        <f>Tableau1[[#This Row],[8]]&amp;", "&amp;Tableau1[[#This Row],[9]]&amp;" " &amp;Tableau1[[#This Row],[10]]</f>
        <v xml:space="preserve">Avenue Royale, 5 </v>
      </c>
      <c r="H54" s="108" t="s">
        <v>684</v>
      </c>
      <c r="I54" s="108">
        <v>5</v>
      </c>
      <c r="J54" s="108"/>
      <c r="K54" s="119" t="str">
        <f>Tableau1[[#This Row],[12]]&amp;" " &amp;Tableau1[[#This Row],[13]]</f>
        <v>7700 Mouscron</v>
      </c>
      <c r="L54" s="106">
        <v>7700</v>
      </c>
      <c r="M54" s="108" t="s">
        <v>685</v>
      </c>
      <c r="N54" s="106">
        <v>54007</v>
      </c>
      <c r="O54" s="108" t="s">
        <v>686</v>
      </c>
    </row>
    <row r="55" spans="1:15" x14ac:dyDescent="0.2">
      <c r="A55" s="106">
        <v>632081</v>
      </c>
      <c r="B55" s="106" t="b">
        <v>0</v>
      </c>
      <c r="C55" s="107">
        <v>212226201</v>
      </c>
      <c r="D55" s="108" t="s">
        <v>565</v>
      </c>
      <c r="E55" s="109">
        <v>4268</v>
      </c>
      <c r="F55" s="108" t="s">
        <v>566</v>
      </c>
      <c r="G55" s="108" t="str">
        <f>Tableau1[[#This Row],[8]]&amp;", "&amp;Tableau1[[#This Row],[9]]&amp;" " &amp;Tableau1[[#This Row],[10]]</f>
        <v xml:space="preserve">Rue du Centre, 56 </v>
      </c>
      <c r="H55" s="108" t="s">
        <v>567</v>
      </c>
      <c r="I55" s="108" t="s">
        <v>568</v>
      </c>
      <c r="J55" s="108" t="s">
        <v>323</v>
      </c>
      <c r="K55" s="108" t="str">
        <f>Tableau1[[#This Row],[12]]&amp;" " &amp;Tableau1[[#This Row],[13]]</f>
        <v>4140 Sprimont</v>
      </c>
      <c r="L55" s="106">
        <v>4140</v>
      </c>
      <c r="M55" s="108" t="s">
        <v>569</v>
      </c>
      <c r="N55" s="106">
        <v>62100</v>
      </c>
      <c r="O55" s="108" t="s">
        <v>570</v>
      </c>
    </row>
    <row r="56" spans="1:15" x14ac:dyDescent="0.2">
      <c r="A56" s="106">
        <v>632083</v>
      </c>
      <c r="B56" s="106" t="b">
        <v>0</v>
      </c>
      <c r="C56" s="107">
        <v>207888123</v>
      </c>
      <c r="D56" s="108" t="s">
        <v>571</v>
      </c>
      <c r="E56" s="109">
        <v>59550</v>
      </c>
      <c r="F56" s="108" t="s">
        <v>572</v>
      </c>
      <c r="G56" s="108" t="str">
        <f>Tableau1[[#This Row],[8]]&amp;", "&amp;Tableau1[[#This Row],[9]]&amp;" " &amp;Tableau1[[#This Row],[10]]</f>
        <v xml:space="preserve">Rue Samiette, 70 </v>
      </c>
      <c r="H56" s="108" t="s">
        <v>573</v>
      </c>
      <c r="I56" s="108" t="s">
        <v>574</v>
      </c>
      <c r="J56" s="108" t="s">
        <v>323</v>
      </c>
      <c r="K56" s="108" t="str">
        <f>Tableau1[[#This Row],[12]]&amp;" " &amp;Tableau1[[#This Row],[13]]</f>
        <v>1400 NIVELLES</v>
      </c>
      <c r="L56" s="106">
        <v>1400</v>
      </c>
      <c r="M56" s="108" t="s">
        <v>301</v>
      </c>
      <c r="N56" s="106">
        <v>25072</v>
      </c>
      <c r="O56" s="108" t="s">
        <v>301</v>
      </c>
    </row>
    <row r="57" spans="1:15" x14ac:dyDescent="0.2">
      <c r="A57" s="106">
        <v>632084</v>
      </c>
      <c r="B57" s="106" t="b">
        <v>0</v>
      </c>
      <c r="C57" s="107">
        <v>212318053</v>
      </c>
      <c r="D57" s="108" t="s">
        <v>575</v>
      </c>
      <c r="E57" s="109">
        <v>59862</v>
      </c>
      <c r="F57" s="108" t="s">
        <v>576</v>
      </c>
      <c r="G57" s="108" t="str">
        <f>Tableau1[[#This Row],[8]]&amp;", "&amp;Tableau1[[#This Row],[9]]&amp;" " &amp;Tableau1[[#This Row],[10]]</f>
        <v xml:space="preserve">Dreve des Allies, 1 </v>
      </c>
      <c r="H57" s="108" t="s">
        <v>577</v>
      </c>
      <c r="I57" s="108" t="s">
        <v>322</v>
      </c>
      <c r="J57" s="108" t="s">
        <v>323</v>
      </c>
      <c r="K57" s="108" t="str">
        <f>Tableau1[[#This Row],[12]]&amp;" " &amp;Tableau1[[#This Row],[13]]</f>
        <v>6530 THUIN</v>
      </c>
      <c r="L57" s="106">
        <v>6530</v>
      </c>
      <c r="M57" s="108" t="s">
        <v>578</v>
      </c>
      <c r="N57" s="106">
        <v>56078</v>
      </c>
      <c r="O57" s="108" t="s">
        <v>578</v>
      </c>
    </row>
    <row r="58" spans="1:15" x14ac:dyDescent="0.2">
      <c r="A58" s="106">
        <v>632085</v>
      </c>
      <c r="B58" s="106" t="b">
        <v>0</v>
      </c>
      <c r="C58" s="107">
        <v>212228872</v>
      </c>
      <c r="D58" s="108" t="s">
        <v>579</v>
      </c>
      <c r="E58" s="109">
        <v>59875</v>
      </c>
      <c r="F58" s="108" t="s">
        <v>580</v>
      </c>
      <c r="G58" s="108" t="str">
        <f>Tableau1[[#This Row],[8]]&amp;", "&amp;Tableau1[[#This Row],[9]]&amp;" " &amp;Tableau1[[#This Row],[10]]</f>
        <v xml:space="preserve">rue des Frères Taymans, 32 </v>
      </c>
      <c r="H58" s="108" t="s">
        <v>581</v>
      </c>
      <c r="I58" s="108" t="s">
        <v>582</v>
      </c>
      <c r="J58" s="108" t="s">
        <v>323</v>
      </c>
      <c r="K58" s="108" t="str">
        <f>Tableau1[[#This Row],[12]]&amp;" " &amp;Tableau1[[#This Row],[13]]</f>
        <v>1480 TUBIZE</v>
      </c>
      <c r="L58" s="106">
        <v>1480</v>
      </c>
      <c r="M58" s="108" t="s">
        <v>583</v>
      </c>
      <c r="N58" s="106">
        <v>25105</v>
      </c>
      <c r="O58" s="108" t="s">
        <v>583</v>
      </c>
    </row>
    <row r="59" spans="1:15" x14ac:dyDescent="0.2">
      <c r="A59" s="106">
        <v>632102</v>
      </c>
      <c r="B59" s="106" t="b">
        <v>1</v>
      </c>
      <c r="C59" s="107">
        <v>411532002</v>
      </c>
      <c r="D59" s="108" t="s">
        <v>280</v>
      </c>
      <c r="E59" s="109">
        <v>53226</v>
      </c>
      <c r="F59" s="108" t="s">
        <v>584</v>
      </c>
      <c r="G59" s="108" t="str">
        <f>Tableau1[[#This Row],[8]]&amp;", "&amp;Tableau1[[#This Row],[9]]&amp;" " &amp;Tableau1[[#This Row],[10]]</f>
        <v xml:space="preserve">Rue Haute, 8 </v>
      </c>
      <c r="H59" s="108" t="s">
        <v>585</v>
      </c>
      <c r="I59" s="108" t="s">
        <v>586</v>
      </c>
      <c r="J59" s="108" t="s">
        <v>323</v>
      </c>
      <c r="K59" s="108" t="str">
        <f>Tableau1[[#This Row],[12]]&amp;" " &amp;Tableau1[[#This Row],[13]]</f>
        <v>5190 SPY</v>
      </c>
      <c r="L59" s="106">
        <v>5190</v>
      </c>
      <c r="M59" s="108" t="s">
        <v>587</v>
      </c>
      <c r="N59" s="106">
        <v>92140</v>
      </c>
      <c r="O59" s="108" t="s">
        <v>588</v>
      </c>
    </row>
    <row r="60" spans="1:15" x14ac:dyDescent="0.2">
      <c r="A60" s="106">
        <v>632105</v>
      </c>
      <c r="B60" s="106" t="b">
        <v>1</v>
      </c>
      <c r="C60" s="107">
        <v>465659089</v>
      </c>
      <c r="D60" s="108" t="s">
        <v>589</v>
      </c>
      <c r="E60" s="109">
        <v>188818</v>
      </c>
      <c r="F60" s="108" t="s">
        <v>590</v>
      </c>
      <c r="G60" s="108" t="str">
        <f>Tableau1[[#This Row],[8]]&amp;", "&amp;Tableau1[[#This Row],[9]]&amp;" " &amp;Tableau1[[#This Row],[10]]</f>
        <v xml:space="preserve">Rue aux Souris, 7 </v>
      </c>
      <c r="H60" s="108" t="s">
        <v>591</v>
      </c>
      <c r="I60" s="108" t="s">
        <v>553</v>
      </c>
      <c r="J60" s="108" t="s">
        <v>323</v>
      </c>
      <c r="K60" s="108" t="str">
        <f>Tableau1[[#This Row],[12]]&amp;" " &amp;Tableau1[[#This Row],[13]]</f>
        <v>1400 NIVELLES</v>
      </c>
      <c r="L60" s="106">
        <v>1400</v>
      </c>
      <c r="M60" s="108" t="s">
        <v>301</v>
      </c>
      <c r="N60" s="106">
        <v>25072</v>
      </c>
      <c r="O60" s="108" t="s">
        <v>301</v>
      </c>
    </row>
    <row r="61" spans="1:15" x14ac:dyDescent="0.2">
      <c r="A61" s="106">
        <v>632106</v>
      </c>
      <c r="B61" s="106" t="b">
        <v>1</v>
      </c>
      <c r="C61" s="107">
        <v>408018622</v>
      </c>
      <c r="D61" s="108" t="s">
        <v>281</v>
      </c>
      <c r="E61" s="109">
        <v>112086</v>
      </c>
      <c r="F61" s="108" t="s">
        <v>592</v>
      </c>
      <c r="G61" s="108" t="str">
        <f>Tableau1[[#This Row],[8]]&amp;", "&amp;Tableau1[[#This Row],[9]]&amp;" " &amp;Tableau1[[#This Row],[10]]</f>
        <v xml:space="preserve">Place du prieuré, 16 </v>
      </c>
      <c r="H61" s="108" t="s">
        <v>593</v>
      </c>
      <c r="I61" s="108" t="s">
        <v>594</v>
      </c>
      <c r="J61" s="108" t="s">
        <v>323</v>
      </c>
      <c r="K61" s="108" t="str">
        <f>Tableau1[[#This Row],[12]]&amp;" " &amp;Tableau1[[#This Row],[13]]</f>
        <v>6040 Jumet</v>
      </c>
      <c r="L61" s="106">
        <v>6040</v>
      </c>
      <c r="M61" s="108" t="s">
        <v>595</v>
      </c>
      <c r="N61" s="106">
        <v>52011</v>
      </c>
      <c r="O61" s="108" t="s">
        <v>302</v>
      </c>
    </row>
    <row r="62" spans="1:15" x14ac:dyDescent="0.2">
      <c r="A62" s="106">
        <v>632107</v>
      </c>
      <c r="B62" s="106" t="b">
        <v>1</v>
      </c>
      <c r="C62" s="107">
        <v>445076580</v>
      </c>
      <c r="D62" s="108" t="s">
        <v>596</v>
      </c>
      <c r="E62" s="109">
        <v>266458</v>
      </c>
      <c r="F62" s="108" t="s">
        <v>597</v>
      </c>
      <c r="G62" s="108" t="str">
        <f>Tableau1[[#This Row],[8]]&amp;", "&amp;Tableau1[[#This Row],[9]]&amp;" " &amp;Tableau1[[#This Row],[10]]</f>
        <v xml:space="preserve">Rue Zénobe Gramme, 42 </v>
      </c>
      <c r="H62" s="108" t="s">
        <v>598</v>
      </c>
      <c r="I62" s="108" t="s">
        <v>599</v>
      </c>
      <c r="J62" s="108" t="s">
        <v>323</v>
      </c>
      <c r="K62" s="108" t="str">
        <f>Tableau1[[#This Row],[12]]&amp;" " &amp;Tableau1[[#This Row],[13]]</f>
        <v>4280 HANNUT</v>
      </c>
      <c r="L62" s="106">
        <v>4280</v>
      </c>
      <c r="M62" s="108" t="s">
        <v>303</v>
      </c>
      <c r="N62" s="106">
        <v>64034</v>
      </c>
      <c r="O62" s="108" t="s">
        <v>303</v>
      </c>
    </row>
    <row r="63" spans="1:15" x14ac:dyDescent="0.2">
      <c r="A63" s="106">
        <v>632114</v>
      </c>
      <c r="B63" s="106" t="b">
        <v>1</v>
      </c>
      <c r="C63" s="107">
        <v>409115415</v>
      </c>
      <c r="D63" s="108" t="s">
        <v>282</v>
      </c>
      <c r="E63" s="109">
        <v>2190</v>
      </c>
      <c r="F63" s="108" t="s">
        <v>600</v>
      </c>
      <c r="G63" s="108" t="str">
        <f>Tableau1[[#This Row],[8]]&amp;", "&amp;Tableau1[[#This Row],[9]]&amp;" " &amp;Tableau1[[#This Row],[10]]</f>
        <v xml:space="preserve">Chée W.Churchill, 28 </v>
      </c>
      <c r="H63" s="108" t="s">
        <v>601</v>
      </c>
      <c r="I63" s="108" t="s">
        <v>444</v>
      </c>
      <c r="J63" s="108" t="s">
        <v>323</v>
      </c>
      <c r="K63" s="108" t="str">
        <f>Tableau1[[#This Row],[12]]&amp;" " &amp;Tableau1[[#This Row],[13]]</f>
        <v>4420 Montegnée</v>
      </c>
      <c r="L63" s="106">
        <v>4420</v>
      </c>
      <c r="M63" s="108" t="s">
        <v>602</v>
      </c>
      <c r="N63" s="106">
        <v>62051</v>
      </c>
      <c r="O63" s="108" t="s">
        <v>544</v>
      </c>
    </row>
    <row r="64" spans="1:15" x14ac:dyDescent="0.2">
      <c r="A64" s="106">
        <v>632115</v>
      </c>
      <c r="B64" s="106" t="b">
        <v>1</v>
      </c>
      <c r="C64" s="107">
        <v>477431723</v>
      </c>
      <c r="D64" s="108" t="s">
        <v>283</v>
      </c>
      <c r="E64" s="109">
        <v>223067</v>
      </c>
      <c r="F64" s="108" t="s">
        <v>603</v>
      </c>
      <c r="G64" s="108" t="str">
        <f>Tableau1[[#This Row],[8]]&amp;", "&amp;Tableau1[[#This Row],[9]]&amp;" " &amp;Tableau1[[#This Row],[10]]</f>
        <v xml:space="preserve">Rue Jean-Hubert Cavens, 49 </v>
      </c>
      <c r="H64" s="108" t="s">
        <v>604</v>
      </c>
      <c r="I64" s="108" t="s">
        <v>605</v>
      </c>
      <c r="J64" s="108" t="s">
        <v>323</v>
      </c>
      <c r="K64" s="108" t="str">
        <f>Tableau1[[#This Row],[12]]&amp;" " &amp;Tableau1[[#This Row],[13]]</f>
        <v>4960 MALMEDY</v>
      </c>
      <c r="L64" s="106">
        <v>4960</v>
      </c>
      <c r="M64" s="108" t="s">
        <v>304</v>
      </c>
      <c r="N64" s="106">
        <v>63049</v>
      </c>
      <c r="O64" s="108" t="s">
        <v>304</v>
      </c>
    </row>
    <row r="65" spans="1:15" x14ac:dyDescent="0.2">
      <c r="A65" s="106">
        <v>632117</v>
      </c>
      <c r="B65" s="106" t="b">
        <v>1</v>
      </c>
      <c r="C65" s="107">
        <v>456562469</v>
      </c>
      <c r="D65" s="108" t="s">
        <v>284</v>
      </c>
      <c r="E65" s="109">
        <v>184651</v>
      </c>
      <c r="F65" s="108" t="s">
        <v>606</v>
      </c>
      <c r="G65" s="108" t="str">
        <f>Tableau1[[#This Row],[8]]&amp;", "&amp;Tableau1[[#This Row],[9]]&amp;" " &amp;Tableau1[[#This Row],[10]]</f>
        <v xml:space="preserve">Rue de Charleville, 36c </v>
      </c>
      <c r="H65" s="108" t="s">
        <v>607</v>
      </c>
      <c r="I65" s="108" t="s">
        <v>608</v>
      </c>
      <c r="J65" s="108" t="s">
        <v>323</v>
      </c>
      <c r="K65" s="108" t="str">
        <f>Tableau1[[#This Row],[12]]&amp;" " &amp;Tableau1[[#This Row],[13]]</f>
        <v>6000 CHARLEROI</v>
      </c>
      <c r="L65" s="106">
        <v>6000</v>
      </c>
      <c r="M65" s="108" t="s">
        <v>302</v>
      </c>
      <c r="N65" s="106">
        <v>52011</v>
      </c>
      <c r="O65" s="108" t="s">
        <v>302</v>
      </c>
    </row>
    <row r="66" spans="1:15" x14ac:dyDescent="0.2">
      <c r="A66" s="106">
        <v>632118</v>
      </c>
      <c r="B66" s="106" t="b">
        <v>1</v>
      </c>
      <c r="C66" s="107">
        <v>423570195</v>
      </c>
      <c r="D66" s="108" t="s">
        <v>285</v>
      </c>
      <c r="E66" s="109">
        <v>66592</v>
      </c>
      <c r="F66" s="108" t="s">
        <v>609</v>
      </c>
      <c r="G66" s="108" t="str">
        <f>Tableau1[[#This Row],[8]]&amp;", "&amp;Tableau1[[#This Row],[9]]&amp;" " &amp;Tableau1[[#This Row],[10]]</f>
        <v xml:space="preserve">Rue Maghin, 76-78 </v>
      </c>
      <c r="H66" s="108" t="s">
        <v>610</v>
      </c>
      <c r="I66" s="108" t="s">
        <v>611</v>
      </c>
      <c r="J66" s="108" t="s">
        <v>323</v>
      </c>
      <c r="K66" s="108" t="str">
        <f>Tableau1[[#This Row],[12]]&amp;" " &amp;Tableau1[[#This Row],[13]]</f>
        <v>4000 LIEGE</v>
      </c>
      <c r="L66" s="106">
        <v>4000</v>
      </c>
      <c r="M66" s="108" t="s">
        <v>300</v>
      </c>
      <c r="N66" s="106">
        <v>62063</v>
      </c>
      <c r="O66" s="108" t="s">
        <v>357</v>
      </c>
    </row>
    <row r="67" spans="1:15" x14ac:dyDescent="0.2">
      <c r="A67" s="106">
        <v>632120</v>
      </c>
      <c r="B67" s="106" t="b">
        <v>1</v>
      </c>
      <c r="C67" s="107">
        <v>460322804</v>
      </c>
      <c r="D67" s="108" t="s">
        <v>286</v>
      </c>
      <c r="E67" s="109">
        <v>246188</v>
      </c>
      <c r="F67" s="108" t="s">
        <v>612</v>
      </c>
      <c r="G67" s="108" t="str">
        <f>Tableau1[[#This Row],[8]]&amp;", "&amp;Tableau1[[#This Row],[9]]&amp;" " &amp;Tableau1[[#This Row],[10]]</f>
        <v xml:space="preserve">Rue du Papillon, 45 </v>
      </c>
      <c r="H67" s="108" t="s">
        <v>613</v>
      </c>
      <c r="I67" s="108" t="s">
        <v>425</v>
      </c>
      <c r="J67" s="108" t="s">
        <v>323</v>
      </c>
      <c r="K67" s="108" t="str">
        <f>Tableau1[[#This Row],[12]]&amp;" " &amp;Tableau1[[#This Row],[13]]</f>
        <v>4100 SERAING</v>
      </c>
      <c r="L67" s="106">
        <v>4100</v>
      </c>
      <c r="M67" s="108" t="s">
        <v>305</v>
      </c>
      <c r="N67" s="106">
        <v>62096</v>
      </c>
      <c r="O67" s="108" t="s">
        <v>305</v>
      </c>
    </row>
    <row r="68" spans="1:15" x14ac:dyDescent="0.2">
      <c r="A68" s="106">
        <v>632122</v>
      </c>
      <c r="B68" s="106" t="b">
        <v>1</v>
      </c>
      <c r="C68" s="107">
        <v>479209395</v>
      </c>
      <c r="D68" s="108" t="s">
        <v>287</v>
      </c>
      <c r="E68" s="109">
        <v>240832</v>
      </c>
      <c r="F68" s="108" t="s">
        <v>614</v>
      </c>
      <c r="G68" s="108" t="str">
        <f>Tableau1[[#This Row],[8]]&amp;", "&amp;Tableau1[[#This Row],[9]]&amp;" " &amp;Tableau1[[#This Row],[10]]</f>
        <v xml:space="preserve">Rue Saint-Laurent, 174 </v>
      </c>
      <c r="H68" s="108" t="s">
        <v>615</v>
      </c>
      <c r="I68" s="108" t="s">
        <v>616</v>
      </c>
      <c r="J68" s="108" t="s">
        <v>323</v>
      </c>
      <c r="K68" s="108" t="str">
        <f>Tableau1[[#This Row],[12]]&amp;" " &amp;Tableau1[[#This Row],[13]]</f>
        <v>4000 LIEGE</v>
      </c>
      <c r="L68" s="106">
        <v>4000</v>
      </c>
      <c r="M68" s="108" t="s">
        <v>300</v>
      </c>
      <c r="N68" s="106">
        <v>62063</v>
      </c>
      <c r="O68" s="108" t="s">
        <v>357</v>
      </c>
    </row>
    <row r="69" spans="1:15" x14ac:dyDescent="0.2">
      <c r="A69" s="106">
        <v>632124</v>
      </c>
      <c r="B69" s="106" t="b">
        <v>1</v>
      </c>
      <c r="C69" s="107">
        <v>874941483</v>
      </c>
      <c r="D69" s="108" t="s">
        <v>288</v>
      </c>
      <c r="E69" s="109">
        <v>308435</v>
      </c>
      <c r="F69" s="108" t="s">
        <v>617</v>
      </c>
      <c r="G69" s="108" t="str">
        <f>Tableau1[[#This Row],[8]]&amp;", "&amp;Tableau1[[#This Row],[9]]&amp;" " &amp;Tableau1[[#This Row],[10]]</f>
        <v xml:space="preserve">Rue du Moulin, 65 </v>
      </c>
      <c r="H69" s="108" t="s">
        <v>618</v>
      </c>
      <c r="I69" s="108" t="s">
        <v>619</v>
      </c>
      <c r="J69" s="108" t="s">
        <v>323</v>
      </c>
      <c r="K69" s="108" t="str">
        <f>Tableau1[[#This Row],[12]]&amp;" " &amp;Tableau1[[#This Row],[13]]</f>
        <v>4684 HACCOURT</v>
      </c>
      <c r="L69" s="106">
        <v>4684</v>
      </c>
      <c r="M69" s="108" t="s">
        <v>306</v>
      </c>
      <c r="N69" s="106">
        <v>62079</v>
      </c>
      <c r="O69" s="108" t="s">
        <v>400</v>
      </c>
    </row>
    <row r="70" spans="1:15" x14ac:dyDescent="0.2">
      <c r="A70" s="106">
        <v>632125</v>
      </c>
      <c r="B70" s="106" t="b">
        <v>1</v>
      </c>
      <c r="C70" s="107">
        <v>415450703</v>
      </c>
      <c r="D70" s="108" t="s">
        <v>289</v>
      </c>
      <c r="E70" s="109">
        <v>391085</v>
      </c>
      <c r="F70" s="108" t="s">
        <v>620</v>
      </c>
      <c r="G70" s="108" t="str">
        <f>Tableau1[[#This Row],[8]]&amp;", "&amp;Tableau1[[#This Row],[9]]&amp;" " &amp;Tableau1[[#This Row],[10]]</f>
        <v xml:space="preserve">Avenue Wuidar, 79 </v>
      </c>
      <c r="H70" s="108" t="s">
        <v>621</v>
      </c>
      <c r="I70" s="108" t="s">
        <v>622</v>
      </c>
      <c r="J70" s="108" t="s">
        <v>323</v>
      </c>
      <c r="K70" s="108" t="str">
        <f>Tableau1[[#This Row],[12]]&amp;" " &amp;Tableau1[[#This Row],[13]]</f>
        <v>4102 Ougrée</v>
      </c>
      <c r="L70" s="106">
        <v>4102</v>
      </c>
      <c r="M70" s="108" t="s">
        <v>623</v>
      </c>
      <c r="N70" s="106">
        <v>62096</v>
      </c>
      <c r="O70" s="108" t="s">
        <v>305</v>
      </c>
    </row>
    <row r="71" spans="1:15" x14ac:dyDescent="0.2">
      <c r="A71" s="106">
        <v>632126</v>
      </c>
      <c r="B71" s="106" t="b">
        <v>1</v>
      </c>
      <c r="C71" s="107">
        <v>460362394</v>
      </c>
      <c r="D71" s="108" t="s">
        <v>290</v>
      </c>
      <c r="E71" s="109">
        <v>225893</v>
      </c>
      <c r="F71" s="108" t="s">
        <v>624</v>
      </c>
      <c r="G71" s="108" t="str">
        <f>Tableau1[[#This Row],[8]]&amp;", "&amp;Tableau1[[#This Row],[9]]&amp;" " &amp;Tableau1[[#This Row],[10]]</f>
        <v xml:space="preserve">Avenue François Cornesse, 61 </v>
      </c>
      <c r="H71" s="108" t="s">
        <v>625</v>
      </c>
      <c r="I71" s="108" t="s">
        <v>626</v>
      </c>
      <c r="J71" s="108" t="s">
        <v>323</v>
      </c>
      <c r="K71" s="108" t="str">
        <f>Tableau1[[#This Row],[12]]&amp;" " &amp;Tableau1[[#This Row],[13]]</f>
        <v>6920 Aywaille</v>
      </c>
      <c r="L71" s="106">
        <v>6920</v>
      </c>
      <c r="M71" s="108" t="s">
        <v>627</v>
      </c>
      <c r="N71" s="106">
        <v>62026</v>
      </c>
      <c r="O71" s="108" t="s">
        <v>628</v>
      </c>
    </row>
    <row r="72" spans="1:15" x14ac:dyDescent="0.2">
      <c r="A72" s="106">
        <v>632128</v>
      </c>
      <c r="B72" s="106" t="b">
        <v>1</v>
      </c>
      <c r="C72" s="107">
        <v>424707174</v>
      </c>
      <c r="D72" s="108" t="s">
        <v>291</v>
      </c>
      <c r="E72" s="109">
        <v>291045</v>
      </c>
      <c r="F72" s="108" t="s">
        <v>629</v>
      </c>
      <c r="G72" s="108" t="str">
        <f>Tableau1[[#This Row],[8]]&amp;", "&amp;Tableau1[[#This Row],[9]]&amp;" " &amp;Tableau1[[#This Row],[10]]</f>
        <v xml:space="preserve">Rue de la Fontaine, 53 </v>
      </c>
      <c r="H72" s="108" t="s">
        <v>448</v>
      </c>
      <c r="I72" s="108" t="s">
        <v>630</v>
      </c>
      <c r="J72" s="108" t="s">
        <v>323</v>
      </c>
      <c r="K72" s="108" t="str">
        <f>Tableau1[[#This Row],[12]]&amp;" " &amp;Tableau1[[#This Row],[13]]</f>
        <v>4600 VISE</v>
      </c>
      <c r="L72" s="106">
        <v>4600</v>
      </c>
      <c r="M72" s="108" t="s">
        <v>631</v>
      </c>
      <c r="N72" s="106">
        <v>62051</v>
      </c>
      <c r="O72" s="108" t="s">
        <v>544</v>
      </c>
    </row>
    <row r="73" spans="1:15" x14ac:dyDescent="0.2">
      <c r="A73" s="106">
        <v>632129</v>
      </c>
      <c r="B73" s="106" t="b">
        <v>1</v>
      </c>
      <c r="C73" s="107">
        <v>542668775</v>
      </c>
      <c r="D73" s="108" t="s">
        <v>292</v>
      </c>
      <c r="E73" s="109">
        <v>637034</v>
      </c>
      <c r="F73" s="108" t="s">
        <v>632</v>
      </c>
      <c r="G73" s="108" t="str">
        <f>Tableau1[[#This Row],[8]]&amp;", "&amp;Tableau1[[#This Row],[9]]&amp;" " &amp;Tableau1[[#This Row],[10]]</f>
        <v xml:space="preserve">place du Nord Michel Levie, 22 </v>
      </c>
      <c r="H73" s="108" t="s">
        <v>633</v>
      </c>
      <c r="I73" s="108" t="s">
        <v>388</v>
      </c>
      <c r="J73" s="108" t="s">
        <v>323</v>
      </c>
      <c r="K73" s="108" t="str">
        <f>Tableau1[[#This Row],[12]]&amp;" " &amp;Tableau1[[#This Row],[13]]</f>
        <v>6000 Charleroi</v>
      </c>
      <c r="L73" s="106">
        <v>6000</v>
      </c>
      <c r="M73" s="108" t="s">
        <v>634</v>
      </c>
      <c r="N73" s="106">
        <v>52011</v>
      </c>
      <c r="O73" s="108" t="s">
        <v>302</v>
      </c>
    </row>
    <row r="74" spans="1:15" x14ac:dyDescent="0.2">
      <c r="A74" s="106">
        <v>632135</v>
      </c>
      <c r="B74" s="106" t="b">
        <v>1</v>
      </c>
      <c r="C74" s="107">
        <v>418658928</v>
      </c>
      <c r="D74" s="108" t="s">
        <v>293</v>
      </c>
      <c r="E74" s="109">
        <v>28530</v>
      </c>
      <c r="F74" s="108" t="s">
        <v>635</v>
      </c>
      <c r="G74" s="108" t="str">
        <f>Tableau1[[#This Row],[8]]&amp;", "&amp;Tableau1[[#This Row],[9]]&amp;" " &amp;Tableau1[[#This Row],[10]]</f>
        <v xml:space="preserve">Rue Defuisseaux, 96 </v>
      </c>
      <c r="H74" s="108" t="s">
        <v>636</v>
      </c>
      <c r="I74" s="108" t="s">
        <v>637</v>
      </c>
      <c r="J74" s="108" t="s">
        <v>323</v>
      </c>
      <c r="K74" s="108" t="str">
        <f>Tableau1[[#This Row],[12]]&amp;" " &amp;Tableau1[[#This Row],[13]]</f>
        <v>7333 TERTRE</v>
      </c>
      <c r="L74" s="106">
        <v>7333</v>
      </c>
      <c r="M74" s="108" t="s">
        <v>638</v>
      </c>
      <c r="N74" s="106">
        <v>53070</v>
      </c>
      <c r="O74" s="108" t="s">
        <v>528</v>
      </c>
    </row>
    <row r="75" spans="1:15" x14ac:dyDescent="0.2">
      <c r="A75" s="106">
        <v>632137</v>
      </c>
      <c r="B75" s="106" t="b">
        <v>1</v>
      </c>
      <c r="C75" s="107">
        <v>434080443</v>
      </c>
      <c r="D75" s="108" t="s">
        <v>294</v>
      </c>
      <c r="E75" s="109">
        <v>61828</v>
      </c>
      <c r="F75" s="108" t="s">
        <v>639</v>
      </c>
      <c r="G75" s="108" t="str">
        <f>Tableau1[[#This Row],[8]]&amp;", "&amp;Tableau1[[#This Row],[9]]&amp;" " &amp;Tableau1[[#This Row],[10]]</f>
        <v>Av. Georges-Truffaut, 18 bte 1</v>
      </c>
      <c r="H75" s="108" t="s">
        <v>640</v>
      </c>
      <c r="I75" s="108" t="s">
        <v>408</v>
      </c>
      <c r="J75" s="108" t="s">
        <v>641</v>
      </c>
      <c r="K75" s="108" t="str">
        <f>Tableau1[[#This Row],[12]]&amp;" " &amp;Tableau1[[#This Row],[13]]</f>
        <v>4020 BRESSOUX</v>
      </c>
      <c r="L75" s="106">
        <v>4020</v>
      </c>
      <c r="M75" s="108" t="s">
        <v>642</v>
      </c>
      <c r="N75" s="106">
        <v>62063</v>
      </c>
      <c r="O75" s="108" t="s">
        <v>357</v>
      </c>
    </row>
    <row r="76" spans="1:15" x14ac:dyDescent="0.2">
      <c r="A76" s="106">
        <v>632138</v>
      </c>
      <c r="B76" s="106" t="b">
        <v>1</v>
      </c>
      <c r="C76" s="107">
        <v>409201329</v>
      </c>
      <c r="D76" s="108" t="s">
        <v>295</v>
      </c>
      <c r="E76" s="109">
        <v>480259</v>
      </c>
      <c r="F76" s="108" t="s">
        <v>643</v>
      </c>
      <c r="G76" s="108" t="str">
        <f>Tableau1[[#This Row],[8]]&amp;", "&amp;Tableau1[[#This Row],[9]]&amp;" " &amp;Tableau1[[#This Row],[10]]</f>
        <v xml:space="preserve">Place de Ghlin, 19 </v>
      </c>
      <c r="H76" s="108" t="s">
        <v>644</v>
      </c>
      <c r="I76" s="108" t="s">
        <v>434</v>
      </c>
      <c r="J76" s="108" t="s">
        <v>323</v>
      </c>
      <c r="K76" s="108" t="str">
        <f>Tableau1[[#This Row],[12]]&amp;" " &amp;Tableau1[[#This Row],[13]]</f>
        <v>7011 GHLIN</v>
      </c>
      <c r="L76" s="106">
        <v>7011</v>
      </c>
      <c r="M76" s="108" t="s">
        <v>307</v>
      </c>
      <c r="N76" s="106">
        <v>53053</v>
      </c>
      <c r="O76" s="108" t="s">
        <v>310</v>
      </c>
    </row>
    <row r="77" spans="1:15" x14ac:dyDescent="0.2">
      <c r="A77" s="106">
        <v>632139</v>
      </c>
      <c r="B77" s="106" t="b">
        <v>1</v>
      </c>
      <c r="C77" s="107">
        <v>441372467</v>
      </c>
      <c r="D77" s="108" t="s">
        <v>296</v>
      </c>
      <c r="E77" s="109">
        <v>69960</v>
      </c>
      <c r="F77" s="108" t="s">
        <v>645</v>
      </c>
      <c r="G77" s="108" t="str">
        <f>Tableau1[[#This Row],[8]]&amp;", "&amp;Tableau1[[#This Row],[9]]&amp;" " &amp;Tableau1[[#This Row],[10]]</f>
        <v xml:space="preserve">rue Xhrouet, 10 </v>
      </c>
      <c r="H77" s="108" t="s">
        <v>646</v>
      </c>
      <c r="I77" s="108" t="s">
        <v>361</v>
      </c>
      <c r="J77" s="108" t="s">
        <v>323</v>
      </c>
      <c r="K77" s="108" t="str">
        <f>Tableau1[[#This Row],[12]]&amp;" " &amp;Tableau1[[#This Row],[13]]</f>
        <v>4900 SPA</v>
      </c>
      <c r="L77" s="106">
        <v>4900</v>
      </c>
      <c r="M77" s="108" t="s">
        <v>308</v>
      </c>
      <c r="N77" s="106">
        <v>63072</v>
      </c>
      <c r="O77" s="108" t="s">
        <v>308</v>
      </c>
    </row>
    <row r="78" spans="1:15" x14ac:dyDescent="0.2">
      <c r="A78" s="106">
        <v>632143</v>
      </c>
      <c r="B78" s="106" t="b">
        <v>1</v>
      </c>
      <c r="C78" s="107">
        <v>460065753</v>
      </c>
      <c r="D78" s="108" t="s">
        <v>297</v>
      </c>
      <c r="E78" s="109">
        <v>149760</v>
      </c>
      <c r="F78" s="108" t="s">
        <v>647</v>
      </c>
      <c r="G78" s="108" t="str">
        <f>Tableau1[[#This Row],[8]]&amp;", "&amp;Tableau1[[#This Row],[9]]&amp;" " &amp;Tableau1[[#This Row],[10]]</f>
        <v xml:space="preserve">Rue Xhovémont, 172 </v>
      </c>
      <c r="H78" s="108" t="s">
        <v>648</v>
      </c>
      <c r="I78" s="108" t="s">
        <v>649</v>
      </c>
      <c r="J78" s="108" t="s">
        <v>323</v>
      </c>
      <c r="K78" s="108" t="str">
        <f>Tableau1[[#This Row],[12]]&amp;" " &amp;Tableau1[[#This Row],[13]]</f>
        <v>4000 LIEGE</v>
      </c>
      <c r="L78" s="106">
        <v>4000</v>
      </c>
      <c r="M78" s="108" t="s">
        <v>300</v>
      </c>
      <c r="N78" s="106">
        <v>62063</v>
      </c>
      <c r="O78" s="108" t="s">
        <v>357</v>
      </c>
    </row>
    <row r="79" spans="1:15" x14ac:dyDescent="0.2">
      <c r="A79" s="106">
        <v>632144</v>
      </c>
      <c r="B79" s="106" t="b">
        <v>1</v>
      </c>
      <c r="C79" s="107">
        <v>458205432</v>
      </c>
      <c r="D79" s="108" t="s">
        <v>650</v>
      </c>
      <c r="E79" s="109">
        <v>636357</v>
      </c>
      <c r="F79" s="108" t="s">
        <v>651</v>
      </c>
      <c r="G79" s="108" t="str">
        <f>Tableau1[[#This Row],[8]]&amp;", "&amp;Tableau1[[#This Row],[9]]&amp;" " &amp;Tableau1[[#This Row],[10]]</f>
        <v xml:space="preserve">Rue de l'abbaye de Liessies, 2 </v>
      </c>
      <c r="H79" s="108" t="s">
        <v>652</v>
      </c>
      <c r="I79" s="108" t="s">
        <v>559</v>
      </c>
      <c r="J79" s="108" t="s">
        <v>323</v>
      </c>
      <c r="K79" s="108" t="str">
        <f>Tableau1[[#This Row],[12]]&amp;" " &amp;Tableau1[[#This Row],[13]]</f>
        <v>6044 ROUX</v>
      </c>
      <c r="L79" s="106">
        <v>6044</v>
      </c>
      <c r="M79" s="108" t="s">
        <v>313</v>
      </c>
      <c r="N79" s="106">
        <v>52011</v>
      </c>
      <c r="O79" s="108" t="s">
        <v>302</v>
      </c>
    </row>
    <row r="80" spans="1:15" x14ac:dyDescent="0.2">
      <c r="A80" s="106">
        <v>632147</v>
      </c>
      <c r="B80" s="106" t="b">
        <v>1</v>
      </c>
      <c r="C80" s="107">
        <v>456157148</v>
      </c>
      <c r="D80" s="108" t="s">
        <v>653</v>
      </c>
      <c r="E80" s="109">
        <v>165531</v>
      </c>
      <c r="F80" s="108" t="s">
        <v>654</v>
      </c>
      <c r="G80" s="108" t="str">
        <f>Tableau1[[#This Row],[8]]&amp;", "&amp;Tableau1[[#This Row],[9]]&amp;" " &amp;Tableau1[[#This Row],[10]]</f>
        <v xml:space="preserve">avenue de la Gare, 88 </v>
      </c>
      <c r="H80" s="108" t="s">
        <v>655</v>
      </c>
      <c r="I80" s="108" t="s">
        <v>656</v>
      </c>
      <c r="J80" s="108" t="s">
        <v>323</v>
      </c>
      <c r="K80" s="108" t="str">
        <f>Tableau1[[#This Row],[12]]&amp;" " &amp;Tableau1[[#This Row],[13]]</f>
        <v>6990 MELREUX</v>
      </c>
      <c r="L80" s="106">
        <v>6990</v>
      </c>
      <c r="M80" s="108" t="s">
        <v>657</v>
      </c>
      <c r="N80" s="106">
        <v>83028</v>
      </c>
      <c r="O80" s="108" t="s">
        <v>314</v>
      </c>
    </row>
    <row r="81" spans="1:15" x14ac:dyDescent="0.2">
      <c r="A81" s="106">
        <v>632148</v>
      </c>
      <c r="B81" s="106" t="b">
        <v>1</v>
      </c>
      <c r="C81" s="107">
        <v>446997081</v>
      </c>
      <c r="D81" s="108" t="s">
        <v>298</v>
      </c>
      <c r="E81" s="109">
        <v>65602</v>
      </c>
      <c r="F81" s="108" t="s">
        <v>658</v>
      </c>
      <c r="G81" s="108" t="str">
        <f>Tableau1[[#This Row],[8]]&amp;", "&amp;Tableau1[[#This Row],[9]]&amp;" " &amp;Tableau1[[#This Row],[10]]</f>
        <v xml:space="preserve">Rue du Brutz, 3 </v>
      </c>
      <c r="H81" s="108" t="s">
        <v>659</v>
      </c>
      <c r="I81" s="108" t="s">
        <v>484</v>
      </c>
      <c r="J81" s="108" t="s">
        <v>323</v>
      </c>
      <c r="K81" s="108" t="str">
        <f>Tableau1[[#This Row],[12]]&amp;" " &amp;Tableau1[[#This Row],[13]]</f>
        <v>6830 BOUILLON</v>
      </c>
      <c r="L81" s="106">
        <v>6830</v>
      </c>
      <c r="M81" s="108" t="s">
        <v>309</v>
      </c>
      <c r="N81" s="106">
        <v>84010</v>
      </c>
      <c r="O81" s="108" t="s">
        <v>309</v>
      </c>
    </row>
    <row r="82" spans="1:15" x14ac:dyDescent="0.2">
      <c r="A82" s="106">
        <v>632152</v>
      </c>
      <c r="B82" s="106" t="b">
        <v>1</v>
      </c>
      <c r="C82" s="107">
        <v>863787374</v>
      </c>
      <c r="D82" s="108" t="s">
        <v>299</v>
      </c>
      <c r="E82" s="109">
        <v>636529</v>
      </c>
      <c r="F82" s="108" t="s">
        <v>660</v>
      </c>
      <c r="G82" s="108" t="str">
        <f>Tableau1[[#This Row],[8]]&amp;", "&amp;Tableau1[[#This Row],[9]]&amp;" " &amp;Tableau1[[#This Row],[10]]</f>
        <v xml:space="preserve">Rue Saint Roch, 4 </v>
      </c>
      <c r="H82" s="108" t="s">
        <v>661</v>
      </c>
      <c r="I82" s="108" t="s">
        <v>439</v>
      </c>
      <c r="J82" s="108" t="s">
        <v>323</v>
      </c>
      <c r="K82" s="108" t="str">
        <f>Tableau1[[#This Row],[12]]&amp;" " &amp;Tableau1[[#This Row],[13]]</f>
        <v>6180 COURCELLES</v>
      </c>
      <c r="L82" s="106">
        <v>6180</v>
      </c>
      <c r="M82" s="108" t="s">
        <v>315</v>
      </c>
      <c r="N82" s="106">
        <v>52015</v>
      </c>
      <c r="O82" s="108" t="s">
        <v>315</v>
      </c>
    </row>
    <row r="83" spans="1:15" x14ac:dyDescent="0.2">
      <c r="A83" s="106">
        <v>632153</v>
      </c>
      <c r="B83" s="106" t="b">
        <v>1</v>
      </c>
      <c r="C83" s="107">
        <v>431879038</v>
      </c>
      <c r="D83" s="108" t="s">
        <v>662</v>
      </c>
      <c r="E83" s="109">
        <v>12370</v>
      </c>
      <c r="F83" s="108" t="s">
        <v>663</v>
      </c>
      <c r="G83" s="108" t="str">
        <f>Tableau1[[#This Row],[8]]&amp;", "&amp;Tableau1[[#This Row],[9]]&amp;" " &amp;Tableau1[[#This Row],[10]]</f>
        <v xml:space="preserve">Rue Grande Campagne, 56 </v>
      </c>
      <c r="H83" s="108" t="s">
        <v>664</v>
      </c>
      <c r="I83" s="108" t="s">
        <v>568</v>
      </c>
      <c r="J83" s="108" t="s">
        <v>323</v>
      </c>
      <c r="K83" s="108" t="str">
        <f>Tableau1[[#This Row],[12]]&amp;" " &amp;Tableau1[[#This Row],[13]]</f>
        <v>7301 HORNU</v>
      </c>
      <c r="L83" s="106">
        <v>7301</v>
      </c>
      <c r="M83" s="108" t="s">
        <v>311</v>
      </c>
      <c r="N83" s="106">
        <v>53014</v>
      </c>
      <c r="O83" s="108" t="s">
        <v>450</v>
      </c>
    </row>
    <row r="84" spans="1:15" x14ac:dyDescent="0.2">
      <c r="A84" s="106">
        <v>632154</v>
      </c>
      <c r="B84" s="106" t="b">
        <v>1</v>
      </c>
      <c r="C84" s="107">
        <v>410901106</v>
      </c>
      <c r="D84" s="108" t="s">
        <v>665</v>
      </c>
      <c r="E84" s="109">
        <v>60539</v>
      </c>
      <c r="F84" s="108" t="s">
        <v>666</v>
      </c>
      <c r="G84" s="108" t="str">
        <f>Tableau1[[#This Row],[8]]&amp;", "&amp;Tableau1[[#This Row],[9]]&amp;" " &amp;Tableau1[[#This Row],[10]]</f>
        <v xml:space="preserve">Rue Paul Janson, 21 </v>
      </c>
      <c r="H84" s="108" t="s">
        <v>667</v>
      </c>
      <c r="I84" s="108" t="s">
        <v>668</v>
      </c>
      <c r="J84" s="108" t="s">
        <v>323</v>
      </c>
      <c r="K84" s="108" t="str">
        <f>Tableau1[[#This Row],[12]]&amp;" " &amp;Tableau1[[#This Row],[13]]</f>
        <v>4800 VERVIERS</v>
      </c>
      <c r="L84" s="106">
        <v>4800</v>
      </c>
      <c r="M84" s="108" t="s">
        <v>312</v>
      </c>
      <c r="N84" s="106">
        <v>63079</v>
      </c>
      <c r="O84" s="108" t="s">
        <v>312</v>
      </c>
    </row>
    <row r="85" spans="1:15" x14ac:dyDescent="0.2">
      <c r="A85" s="110">
        <v>632157</v>
      </c>
      <c r="B85" s="110" t="b">
        <v>1</v>
      </c>
      <c r="C85" s="111">
        <v>460362394</v>
      </c>
      <c r="D85" s="112" t="s">
        <v>290</v>
      </c>
      <c r="E85" s="113">
        <v>225893</v>
      </c>
      <c r="F85" s="112" t="s">
        <v>669</v>
      </c>
      <c r="G85" s="112" t="str">
        <f>Tableau1[[#This Row],[8]]&amp;", "&amp;Tableau1[[#This Row],[9]]&amp;" " &amp;Tableau1[[#This Row],[10]]</f>
        <v xml:space="preserve">Place Delcour, 1 </v>
      </c>
      <c r="H85" s="112" t="s">
        <v>670</v>
      </c>
      <c r="I85" s="112" t="s">
        <v>322</v>
      </c>
      <c r="J85" s="112" t="s">
        <v>323</v>
      </c>
      <c r="K85" s="112" t="str">
        <f>Tableau1[[#This Row],[12]]&amp;" " &amp;Tableau1[[#This Row],[13]]</f>
        <v>4180 HAMOIR</v>
      </c>
      <c r="L85" s="110">
        <v>4180</v>
      </c>
      <c r="M85" s="112" t="s">
        <v>671</v>
      </c>
      <c r="N85" s="110">
        <v>61024</v>
      </c>
      <c r="O85" s="112" t="s">
        <v>671</v>
      </c>
    </row>
    <row r="87" spans="1:15" x14ac:dyDescent="0.2">
      <c r="A87" s="121" t="s">
        <v>679</v>
      </c>
      <c r="C87" s="115"/>
    </row>
    <row r="88" spans="1:15" x14ac:dyDescent="0.2">
      <c r="A88" s="121">
        <v>2018</v>
      </c>
    </row>
    <row r="89" spans="1:15" x14ac:dyDescent="0.2">
      <c r="A89" s="121">
        <v>2019</v>
      </c>
    </row>
    <row r="90" spans="1:15" x14ac:dyDescent="0.2">
      <c r="A90" s="121">
        <v>2020</v>
      </c>
    </row>
    <row r="91" spans="1:15" x14ac:dyDescent="0.2">
      <c r="A91" s="121">
        <v>2021</v>
      </c>
    </row>
    <row r="92" spans="1:15" x14ac:dyDescent="0.2">
      <c r="A92" s="121">
        <v>2022</v>
      </c>
    </row>
    <row r="93" spans="1:15" x14ac:dyDescent="0.2">
      <c r="A93" s="121">
        <v>2023</v>
      </c>
    </row>
    <row r="94" spans="1:15" x14ac:dyDescent="0.2">
      <c r="A94" s="121">
        <v>2024</v>
      </c>
    </row>
  </sheetData>
  <sheetProtection algorithmName="SHA-512" hashValue="8hw4ALlIE/ZVzq4Iw9TNe5HZYkLvRSEia611JfBHD+Jm50mSJR22yjkej0vHZsmQBBRR1uFz0WoYHUsVdbHuag==" saltValue="QdFp9InpO5p1mmORn5tmgg==" spinCount="100000" sheet="1" selectLockedCells="1"/>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16</vt:i4>
      </vt:variant>
    </vt:vector>
  </HeadingPairs>
  <TitlesOfParts>
    <vt:vector size="24" baseType="lpstr">
      <vt:lpstr>Identification du service</vt:lpstr>
      <vt:lpstr>Validation</vt:lpstr>
      <vt:lpstr>Frais de fonctionnement</vt:lpstr>
      <vt:lpstr>Nature de la recette</vt:lpstr>
      <vt:lpstr>Charges de personnel</vt:lpstr>
      <vt:lpstr>Charges d'amortissements</vt:lpstr>
      <vt:lpstr>Listes</vt:lpstr>
      <vt:lpstr>DONNEES</vt:lpstr>
      <vt:lpstr>Aide</vt:lpstr>
      <vt:lpstr>CAT_AGREM</vt:lpstr>
      <vt:lpstr>codification</vt:lpstr>
      <vt:lpstr>Exercice_budgétaire</vt:lpstr>
      <vt:lpstr>'Charges de personnel'!Impression_des_titres</vt:lpstr>
      <vt:lpstr>Nature_de_la_dépense</vt:lpstr>
      <vt:lpstr>Nature_de_la_recette</vt:lpstr>
      <vt:lpstr>NOMS_ZONE_VISAS</vt:lpstr>
      <vt:lpstr>paiement</vt:lpstr>
      <vt:lpstr>'Nature de la recette'!Référence_PCMN</vt:lpstr>
      <vt:lpstr>Référence_PCMN</vt:lpstr>
      <vt:lpstr>Reponse</vt:lpstr>
      <vt:lpstr>sexe</vt:lpstr>
      <vt:lpstr>'Charges d''amortissements'!Zone_d_impression</vt:lpstr>
      <vt:lpstr>'Charges de personnel'!Zone_d_impression</vt:lpstr>
      <vt:lpstr>'Frais de fonctionnement'!Zone_d_impression</vt:lpstr>
    </vt:vector>
  </TitlesOfParts>
  <Company>Service Public de Wallonie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DEFECHE CHRISTOPHE</dc:creator>
  <cp:lastModifiedBy>DEGAILLIER Pascal</cp:lastModifiedBy>
  <cp:lastPrinted>2020-01-09T09:48:16Z</cp:lastPrinted>
  <dcterms:created xsi:type="dcterms:W3CDTF">2012-05-02T06:35:30Z</dcterms:created>
  <dcterms:modified xsi:type="dcterms:W3CDTF">2023-02-03T14:20:01Z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2a09c5-6e26-4737-a926-47ef1ab198ae_Enabled">
    <vt:lpwstr>true</vt:lpwstr>
  </property>
  <property fmtid="{D5CDD505-2E9C-101B-9397-08002B2CF9AE}" pid="3" name="MSIP_Label_e72a09c5-6e26-4737-a926-47ef1ab198ae_SetDate">
    <vt:lpwstr>2023-02-03T14:20:00Z</vt:lpwstr>
  </property>
  <property fmtid="{D5CDD505-2E9C-101B-9397-08002B2CF9AE}" pid="4" name="MSIP_Label_e72a09c5-6e26-4737-a926-47ef1ab198ae_Method">
    <vt:lpwstr>Standard</vt:lpwstr>
  </property>
  <property fmtid="{D5CDD505-2E9C-101B-9397-08002B2CF9AE}" pid="5" name="MSIP_Label_e72a09c5-6e26-4737-a926-47ef1ab198ae_Name">
    <vt:lpwstr>e72a09c5-6e26-4737-a926-47ef1ab198ae</vt:lpwstr>
  </property>
  <property fmtid="{D5CDD505-2E9C-101B-9397-08002B2CF9AE}" pid="6" name="MSIP_Label_e72a09c5-6e26-4737-a926-47ef1ab198ae_SiteId">
    <vt:lpwstr>1f816a84-7aa6-4a56-b22a-7b3452fa8681</vt:lpwstr>
  </property>
  <property fmtid="{D5CDD505-2E9C-101B-9397-08002B2CF9AE}" pid="7" name="MSIP_Label_e72a09c5-6e26-4737-a926-47ef1ab198ae_ActionId">
    <vt:lpwstr>434049f3-2bb9-4acb-95b2-abe64d6d602d</vt:lpwstr>
  </property>
  <property fmtid="{D5CDD505-2E9C-101B-9397-08002B2CF9AE}" pid="8" name="MSIP_Label_e72a09c5-6e26-4737-a926-47ef1ab198ae_ContentBits">
    <vt:lpwstr>8</vt:lpwstr>
  </property>
</Properties>
</file>